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73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3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= 0</t>
        </r>
      </text>
    </comment>
    <comment ref="F1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= 0</t>
        </r>
      </text>
    </comment>
    <comment ref="F1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=0</t>
        </r>
      </text>
    </comment>
  </commentList>
</comments>
</file>

<file path=xl/sharedStrings.xml><?xml version="1.0" encoding="utf-8"?>
<sst xmlns="http://schemas.openxmlformats.org/spreadsheetml/2006/main" count="158" uniqueCount="158">
  <si>
    <t xml:space="preserve">    LIÊN ĐOÀN LAO ĐỘNG TP HÀ NỘI</t>
  </si>
  <si>
    <t>CÔNG ĐOÀN NGÀNH GIÁO DỤC</t>
  </si>
  <si>
    <t>BẢNG THANH TOÁN CẤP, NỘP KINH PHÍ VÀ ĐOÀN PHÍ CÔNG ĐOÀN NĂM 2017</t>
  </si>
  <si>
    <t>Đơn vị tính : VNĐ</t>
  </si>
  <si>
    <t>STT</t>
  </si>
  <si>
    <t>Tên cơ sở</t>
  </si>
  <si>
    <t>Số Kinh phí CĐCS còn đc cấp Bổ sung năm 2016</t>
  </si>
  <si>
    <t>Số đoàn phí 1% đơn vị thu được  năm 2017</t>
  </si>
  <si>
    <t>CĐCS phải nộp 40% ĐP lên CĐN</t>
  </si>
  <si>
    <t>Số KP 2% đơn vị nộp qua kho bạc năm 2017</t>
  </si>
  <si>
    <t>Số KP CĐN phải cấp 67% trả CĐCS</t>
  </si>
  <si>
    <t>Tính số KP phải cấp cho CĐCS</t>
  </si>
  <si>
    <t>Số KP CĐCS đc cấp trừ đi số ĐP phải nộp năm 2017</t>
  </si>
  <si>
    <t>Số tiết kiệm chi của CĐCS CĐN đã nộp TP năm 2017</t>
  </si>
  <si>
    <t>Số KP CĐCS còn đc cấp bổ sung năm 2017</t>
  </si>
  <si>
    <t>5=4 x 40%</t>
  </si>
  <si>
    <t>7 = 6 x 67%</t>
  </si>
  <si>
    <t>8=7-5+3</t>
  </si>
  <si>
    <t>11=8-9-10</t>
  </si>
  <si>
    <t>THPT Ba Vì</t>
  </si>
  <si>
    <t>THPT Bất Bạt</t>
  </si>
  <si>
    <t>THPT Bắc Lương Sơn</t>
  </si>
  <si>
    <t>THPT Bắc Thăng Long</t>
  </si>
  <si>
    <t>THPT Cao Bá Quát - Gia Lâm</t>
  </si>
  <si>
    <t>THPT Cao Bá Quát - Quốc Oai</t>
  </si>
  <si>
    <t>THPT Cầu Giấy</t>
  </si>
  <si>
    <t>THPT Chu Văn An</t>
  </si>
  <si>
    <t>THPT chuyên Amsterdam</t>
  </si>
  <si>
    <t>THPT chuyên Nguyễn Huệ</t>
  </si>
  <si>
    <t>THPT Chúc Động</t>
  </si>
  <si>
    <t>THPT Chương Mỹ A</t>
  </si>
  <si>
    <t>THPT Chương Mỹ B</t>
  </si>
  <si>
    <t>THPT Cổ Loa</t>
  </si>
  <si>
    <t>THPT Dân tộc nội trú</t>
  </si>
  <si>
    <t>THPT Dương Xá</t>
  </si>
  <si>
    <t>THPT Đa Phúc</t>
  </si>
  <si>
    <t>THPT Đan Phượng</t>
  </si>
  <si>
    <t>THPT Đại Cường</t>
  </si>
  <si>
    <t>THPT Đại Mỗ</t>
  </si>
  <si>
    <t>THPT Đoàn Kết  -  HBT</t>
  </si>
  <si>
    <t>THPT Đông Anh</t>
  </si>
  <si>
    <t>THPT Đông Mỹ</t>
  </si>
  <si>
    <t>THPT Đồng Quan</t>
  </si>
  <si>
    <t>THPT Đống Đa</t>
  </si>
  <si>
    <t>THPT Hai Bà Trưng - Th.Thất</t>
  </si>
  <si>
    <t>THPT Hoài Đức A</t>
  </si>
  <si>
    <t>THPT Hoài Đức B</t>
  </si>
  <si>
    <t>THPT Hoàng Văn Thụ</t>
  </si>
  <si>
    <t>THPT Hoàng Cầu</t>
  </si>
  <si>
    <t xml:space="preserve">THPT Hồng Thái </t>
  </si>
  <si>
    <t>THPT Hợp Thanh</t>
  </si>
  <si>
    <t>THPT Kim Anh</t>
  </si>
  <si>
    <t>THPT Kim Liên</t>
  </si>
  <si>
    <t>THPT Lê Lợi</t>
  </si>
  <si>
    <t>THPT Lê Quý Đôn - Đ.Đa</t>
  </si>
  <si>
    <t>THPT Lê Quý Đôn - HĐ</t>
  </si>
  <si>
    <t>THPT Liên Hà</t>
  </si>
  <si>
    <t>THPT Lưu Hoàng</t>
  </si>
  <si>
    <t>THPT Lý Thường kiệt</t>
  </si>
  <si>
    <t>THPT Lý Tử Tấn</t>
  </si>
  <si>
    <t>THPT Mê Linh</t>
  </si>
  <si>
    <t>THPT Minh Khai  - Q.Oai</t>
  </si>
  <si>
    <t>THPT Minh Phú</t>
  </si>
  <si>
    <t>THPT Minh Quang - Ba Vì</t>
  </si>
  <si>
    <t>THPT Mỹ Đức A</t>
  </si>
  <si>
    <t>THPT Mỹ Đức B</t>
  </si>
  <si>
    <t>THPT Mỹ Đức C</t>
  </si>
  <si>
    <t>THPT Ngọc Hồi</t>
  </si>
  <si>
    <t>THPT Ngọc Tảo</t>
  </si>
  <si>
    <t>THPT Ngô Quyền</t>
  </si>
  <si>
    <t>THPT Ngô Thì Nhậm</t>
  </si>
  <si>
    <t>THPT Nguyễn Du</t>
  </si>
  <si>
    <t>THPT Nguyễn Gia Thiều</t>
  </si>
  <si>
    <t>THPT Nguyễn Thị Minh Khai</t>
  </si>
  <si>
    <t>THPT Nguyễn Trãi - BĐ</t>
  </si>
  <si>
    <t>THPT Nguyễn Trãi -Th.Tín</t>
  </si>
  <si>
    <t>THPT Nguyễn Văn cừ</t>
  </si>
  <si>
    <t>THPT Nhân Chính</t>
  </si>
  <si>
    <t>THPT Phan Đình Phùng</t>
  </si>
  <si>
    <t>THPT Phan Huy Chú</t>
  </si>
  <si>
    <t>THPT Phạm Hồng Thái</t>
  </si>
  <si>
    <t>THPT Phùng Khắc Khoan</t>
  </si>
  <si>
    <t>THPT Phú Xuyên A</t>
  </si>
  <si>
    <t>THPT Phú Xuyên B</t>
  </si>
  <si>
    <t>THPT Phúc Thọ</t>
  </si>
  <si>
    <t>THPT Phúc Lợi</t>
  </si>
  <si>
    <t>THPT Quang Minh</t>
  </si>
  <si>
    <t>THPT Quang Trung - Đ.Đa</t>
  </si>
  <si>
    <t>THPT Quang Trung - HĐ</t>
  </si>
  <si>
    <t>THPT Quảng Oai</t>
  </si>
  <si>
    <t>THPT Quốc Oai</t>
  </si>
  <si>
    <t>THPT Sóc Sơn</t>
  </si>
  <si>
    <t>THPT Sơn Tây</t>
  </si>
  <si>
    <t>THPT Tân Dân</t>
  </si>
  <si>
    <t>THPT Tân Lập</t>
  </si>
  <si>
    <t>THPT Tây Hồ</t>
  </si>
  <si>
    <t>THPT Thanh Oai A</t>
  </si>
  <si>
    <t>THPT Thanh Oai B</t>
  </si>
  <si>
    <t>THPT Thạch Bàn</t>
  </si>
  <si>
    <t>THPT Thạch Thất</t>
  </si>
  <si>
    <t>THPT Thăng Long</t>
  </si>
  <si>
    <t>THPT Thường Tín</t>
  </si>
  <si>
    <t>THPT Thượng Cát</t>
  </si>
  <si>
    <t>THPT Tiền Phong</t>
  </si>
  <si>
    <t>THPT Tiến Thịnh</t>
  </si>
  <si>
    <t>THPT Tô Hiệu</t>
  </si>
  <si>
    <t>THPT Trần Đăng Ninh</t>
  </si>
  <si>
    <t>THPT Trần Hưng Đạo - HĐ</t>
  </si>
  <si>
    <t>THPT Trần Hưng Đạo - TX</t>
  </si>
  <si>
    <t>THPT Trần Nhân Tông</t>
  </si>
  <si>
    <t>THPT Trần Phú</t>
  </si>
  <si>
    <t>THPT Trung Giã</t>
  </si>
  <si>
    <t>THPT Trung Văn</t>
  </si>
  <si>
    <t>THPT Trương Định</t>
  </si>
  <si>
    <t>THPT Tùng Thiện</t>
  </si>
  <si>
    <t>THPT Tự Lập</t>
  </si>
  <si>
    <t>THPT Ứng Hoà A</t>
  </si>
  <si>
    <t>THPT Ứng Hoà B</t>
  </si>
  <si>
    <t>THPT Vạn Xuân</t>
  </si>
  <si>
    <t>THPT Vân Cốc</t>
  </si>
  <si>
    <t>THPT Vân Nội</t>
  </si>
  <si>
    <t>THPT Vân Tảo</t>
  </si>
  <si>
    <t>THPT Việt Đức</t>
  </si>
  <si>
    <t>THPT Việt Nam - Ba Lan</t>
  </si>
  <si>
    <t>THPT Xuân Đỉnh</t>
  </si>
  <si>
    <t>THPT Xuân Giang</t>
  </si>
  <si>
    <t>THPT Xuân Khanh</t>
  </si>
  <si>
    <t>THPT Xuân Mai</t>
  </si>
  <si>
    <t>THPT Yên Hòa</t>
  </si>
  <si>
    <t>THPT Yên Lãng</t>
  </si>
  <si>
    <t>THPT Yên Viên</t>
  </si>
  <si>
    <t>CĐ C.quan Sở GD-ĐT Hà Nội</t>
  </si>
  <si>
    <t>Trường B.Dưỡng CB Giáo Dục</t>
  </si>
  <si>
    <t>Trường Mầm Non B</t>
  </si>
  <si>
    <t>Trường MG Việt Triều</t>
  </si>
  <si>
    <t>PTCS Nguyễn Đình chiểu</t>
  </si>
  <si>
    <t>PTCS Xã Đàn</t>
  </si>
  <si>
    <t>Tiểu Học Bình Minh</t>
  </si>
  <si>
    <t>Trung cấp Sư phạm MG - N.Trẻ</t>
  </si>
  <si>
    <t>Trường TC KTKT Bắc T.Long</t>
  </si>
  <si>
    <t>Trung cấp Xây Dựng Hà Nội</t>
  </si>
  <si>
    <t>Trung cấp Kinh tế Hà Nội</t>
  </si>
  <si>
    <t>Trường THPT Đoàn Thị Điểm</t>
  </si>
  <si>
    <t>Trường THPT Đào Duy Từ</t>
  </si>
  <si>
    <t>THCS&amp;THPT Nguyễn Bỉnh Khiêm</t>
  </si>
  <si>
    <t>Trường THPT Newton</t>
  </si>
  <si>
    <t>Trường THPT Tạ Quang Bửu</t>
  </si>
  <si>
    <t>THCS &amp; THPT Trần Quốc Tuấn</t>
  </si>
  <si>
    <t>Trường TC Cộng đồng Hà Nội</t>
  </si>
  <si>
    <t>Trường TC Công nghiệp Hà Nội</t>
  </si>
  <si>
    <t>Trường TC Y dược Phạm Ngọc Thạch</t>
  </si>
  <si>
    <t>C.ty Sách TB trường học Hà Nội</t>
  </si>
  <si>
    <t>C.ty Sách TB trường học Hà Tây</t>
  </si>
  <si>
    <t>TỔNG CỘNG</t>
  </si>
  <si>
    <t xml:space="preserve">Ghi chú: </t>
  </si>
  <si>
    <t>. Số đặt trong (      ) là số âm</t>
  </si>
  <si>
    <t>. 07 đơn vị có số nộp 2% KPCĐ được bôi đậm kiểm tra lại số trích KPCĐ vì không cân đối với số thu ĐPCĐ.</t>
  </si>
  <si>
    <t xml:space="preserve">(Kèm theo công văn số 39/CĐGD ngày 20 tháng 4 năm 2018)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</si>
</sst>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.VnArial Narrow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.VnArial Narrow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0"/>
      <name val=".VnArial Narrow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  <font>
      <b/>
      <sz val="9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2" fillId="0" borderId="14" xfId="0" applyFont="1" applyBorder="1" applyAlignment="1">
      <alignment/>
    </xf>
    <xf numFmtId="164" fontId="19" fillId="0" borderId="14" xfId="42" applyNumberFormat="1" applyFont="1" applyFill="1" applyBorder="1" applyAlignment="1">
      <alignment/>
    </xf>
    <xf numFmtId="164" fontId="63" fillId="33" borderId="11" xfId="42" applyNumberFormat="1" applyFont="1" applyFill="1" applyBorder="1" applyAlignment="1">
      <alignment/>
    </xf>
    <xf numFmtId="164" fontId="63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164" fontId="63" fillId="33" borderId="14" xfId="42" applyNumberFormat="1" applyFont="1" applyFill="1" applyBorder="1" applyAlignment="1">
      <alignment/>
    </xf>
    <xf numFmtId="164" fontId="63" fillId="0" borderId="14" xfId="42" applyNumberFormat="1" applyFont="1" applyBorder="1" applyAlignment="1">
      <alignment/>
    </xf>
    <xf numFmtId="164" fontId="19" fillId="0" borderId="14" xfId="42" applyNumberFormat="1" applyFont="1" applyFill="1" applyBorder="1" applyAlignment="1">
      <alignment horizontal="right"/>
    </xf>
    <xf numFmtId="0" fontId="32" fillId="0" borderId="14" xfId="0" applyFont="1" applyFill="1" applyBorder="1" applyAlignment="1">
      <alignment/>
    </xf>
    <xf numFmtId="164" fontId="63" fillId="7" borderId="14" xfId="42" applyNumberFormat="1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4" fillId="0" borderId="14" xfId="0" applyFont="1" applyBorder="1" applyAlignment="1">
      <alignment/>
    </xf>
    <xf numFmtId="0" fontId="32" fillId="33" borderId="14" xfId="0" applyFont="1" applyFill="1" applyBorder="1" applyAlignment="1">
      <alignment/>
    </xf>
    <xf numFmtId="164" fontId="19" fillId="33" borderId="14" xfId="42" applyNumberFormat="1" applyFont="1" applyFill="1" applyBorder="1" applyAlignment="1">
      <alignment/>
    </xf>
    <xf numFmtId="37" fontId="19" fillId="0" borderId="14" xfId="0" applyNumberFormat="1" applyFont="1" applyBorder="1" applyAlignment="1">
      <alignment/>
    </xf>
    <xf numFmtId="0" fontId="32" fillId="0" borderId="17" xfId="0" applyFont="1" applyFill="1" applyBorder="1" applyAlignment="1">
      <alignment/>
    </xf>
    <xf numFmtId="164" fontId="63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7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33" fillId="0" borderId="17" xfId="0" applyFont="1" applyFill="1" applyBorder="1" applyAlignment="1">
      <alignment horizontal="center"/>
    </xf>
    <xf numFmtId="164" fontId="19" fillId="0" borderId="17" xfId="42" applyNumberFormat="1" applyFont="1" applyFill="1" applyBorder="1" applyAlignment="1">
      <alignment/>
    </xf>
    <xf numFmtId="164" fontId="63" fillId="33" borderId="17" xfId="42" applyNumberFormat="1" applyFont="1" applyFill="1" applyBorder="1" applyAlignment="1">
      <alignment/>
    </xf>
    <xf numFmtId="164" fontId="63" fillId="0" borderId="17" xfId="42" applyNumberFormat="1" applyFont="1" applyBorder="1" applyAlignment="1">
      <alignment/>
    </xf>
    <xf numFmtId="164" fontId="63" fillId="0" borderId="17" xfId="42" applyNumberFormat="1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164" fontId="39" fillId="0" borderId="20" xfId="42" applyNumberFormat="1" applyFont="1" applyFill="1" applyBorder="1" applyAlignment="1">
      <alignment/>
    </xf>
    <xf numFmtId="0" fontId="65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164" fontId="39" fillId="0" borderId="0" xfId="42" applyNumberFormat="1" applyFont="1" applyFill="1" applyBorder="1" applyAlignment="1">
      <alignment/>
    </xf>
    <xf numFmtId="0" fontId="67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4" fontId="39" fillId="0" borderId="0" xfId="42" applyNumberFormat="1" applyFont="1" applyFill="1" applyBorder="1" applyAlignment="1">
      <alignment horizontal="right"/>
    </xf>
    <xf numFmtId="0" fontId="6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57421875" style="0" customWidth="1"/>
    <col min="2" max="2" width="24.7109375" style="0" customWidth="1"/>
    <col min="3" max="3" width="10.57421875" style="0" customWidth="1"/>
    <col min="4" max="4" width="12.00390625" style="0" customWidth="1"/>
    <col min="5" max="5" width="11.8515625" style="0" customWidth="1"/>
    <col min="6" max="6" width="12.8515625" style="0" customWidth="1"/>
    <col min="7" max="8" width="12.140625" style="0" customWidth="1"/>
    <col min="9" max="9" width="12.28125" style="0" customWidth="1"/>
    <col min="10" max="10" width="10.7109375" style="0" customWidth="1"/>
    <col min="11" max="11" width="10.8515625" style="0" customWidth="1"/>
    <col min="12" max="16384" width="14.421875" style="0" customWidth="1"/>
  </cols>
  <sheetData>
    <row r="1" spans="1:11" s="2" customFormat="1" ht="15.75">
      <c r="A1" s="1" t="s">
        <v>0</v>
      </c>
      <c r="H1" s="3"/>
      <c r="I1" s="3"/>
      <c r="J1" s="3"/>
      <c r="K1" s="3"/>
    </row>
    <row r="2" spans="1:11" s="2" customFormat="1" ht="16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8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0" customFormat="1" ht="18.75">
      <c r="A4" s="7"/>
      <c r="B4" s="8" t="s">
        <v>157</v>
      </c>
      <c r="C4" s="8"/>
      <c r="D4" s="8"/>
      <c r="E4" s="8"/>
      <c r="F4" s="8"/>
      <c r="G4" s="8"/>
      <c r="H4" s="8"/>
      <c r="I4" s="8"/>
      <c r="J4" s="9" t="s">
        <v>3</v>
      </c>
      <c r="K4" s="9"/>
    </row>
    <row r="5" spans="1:11" s="10" customFormat="1" ht="12.75">
      <c r="A5" s="11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5" t="s">
        <v>11</v>
      </c>
      <c r="I5" s="13" t="s">
        <v>12</v>
      </c>
      <c r="J5" s="16" t="s">
        <v>13</v>
      </c>
      <c r="K5" s="17" t="s">
        <v>14</v>
      </c>
    </row>
    <row r="6" spans="1:11" s="10" customFormat="1" ht="12.75">
      <c r="A6" s="18"/>
      <c r="B6" s="19"/>
      <c r="C6" s="20"/>
      <c r="D6" s="21"/>
      <c r="E6" s="21"/>
      <c r="F6" s="21"/>
      <c r="G6" s="21"/>
      <c r="H6" s="22"/>
      <c r="I6" s="20"/>
      <c r="J6" s="23"/>
      <c r="K6" s="24"/>
    </row>
    <row r="7" spans="1:11" s="10" customFormat="1" ht="12.75">
      <c r="A7" s="18"/>
      <c r="B7" s="19"/>
      <c r="C7" s="20"/>
      <c r="D7" s="21"/>
      <c r="E7" s="21"/>
      <c r="F7" s="21"/>
      <c r="G7" s="21"/>
      <c r="H7" s="22"/>
      <c r="I7" s="20"/>
      <c r="J7" s="23"/>
      <c r="K7" s="24"/>
    </row>
    <row r="8" spans="1:11" s="10" customFormat="1" ht="28.5" customHeight="1">
      <c r="A8" s="25"/>
      <c r="B8" s="19"/>
      <c r="C8" s="26"/>
      <c r="D8" s="27"/>
      <c r="E8" s="27"/>
      <c r="F8" s="21"/>
      <c r="G8" s="27"/>
      <c r="H8" s="28"/>
      <c r="I8" s="26"/>
      <c r="J8" s="29"/>
      <c r="K8" s="30"/>
    </row>
    <row r="9" spans="1:11" s="33" customFormat="1" ht="30">
      <c r="A9" s="31">
        <v>1</v>
      </c>
      <c r="B9" s="32">
        <v>2</v>
      </c>
      <c r="C9" s="32">
        <v>3</v>
      </c>
      <c r="D9" s="32">
        <v>4</v>
      </c>
      <c r="E9" s="32" t="s">
        <v>15</v>
      </c>
      <c r="F9" s="32">
        <v>6</v>
      </c>
      <c r="G9" s="32" t="s">
        <v>16</v>
      </c>
      <c r="H9" s="32" t="s">
        <v>17</v>
      </c>
      <c r="I9" s="32">
        <v>9</v>
      </c>
      <c r="J9" s="32">
        <v>10</v>
      </c>
      <c r="K9" s="32" t="s">
        <v>18</v>
      </c>
    </row>
    <row r="10" spans="1:11" s="39" customFormat="1" ht="15">
      <c r="A10" s="34">
        <v>1</v>
      </c>
      <c r="B10" s="35" t="s">
        <v>19</v>
      </c>
      <c r="C10" s="36">
        <v>7007000</v>
      </c>
      <c r="D10" s="37">
        <v>53462000</v>
      </c>
      <c r="E10" s="38">
        <f>D10*40%</f>
        <v>21384800</v>
      </c>
      <c r="F10" s="38">
        <v>105730337</v>
      </c>
      <c r="G10" s="38">
        <f>F10*67%</f>
        <v>70839325.79</v>
      </c>
      <c r="H10" s="38">
        <f>G10-E10+C10</f>
        <v>56461525.79000001</v>
      </c>
      <c r="I10" s="38">
        <v>46907000</v>
      </c>
      <c r="J10" s="38">
        <v>8200000</v>
      </c>
      <c r="K10" s="38">
        <f>H10-I10-J10</f>
        <v>1354525.7900000066</v>
      </c>
    </row>
    <row r="11" spans="1:11" s="39" customFormat="1" ht="15">
      <c r="A11" s="34">
        <v>2</v>
      </c>
      <c r="B11" s="35" t="s">
        <v>20</v>
      </c>
      <c r="C11" s="36">
        <v>8686000</v>
      </c>
      <c r="D11" s="40">
        <v>28700000</v>
      </c>
      <c r="E11" s="41">
        <f>D11*40%</f>
        <v>11480000</v>
      </c>
      <c r="F11" s="41">
        <v>70060000</v>
      </c>
      <c r="G11" s="41">
        <f>F11*67%</f>
        <v>46940200</v>
      </c>
      <c r="H11" s="41">
        <f>G11-E11+C11</f>
        <v>44146200</v>
      </c>
      <c r="I11" s="41">
        <v>36085000</v>
      </c>
      <c r="J11" s="41">
        <v>5200000</v>
      </c>
      <c r="K11" s="41">
        <f>H11-I11-J11</f>
        <v>2861200</v>
      </c>
    </row>
    <row r="12" spans="1:11" s="39" customFormat="1" ht="15">
      <c r="A12" s="34">
        <v>3</v>
      </c>
      <c r="B12" s="35" t="s">
        <v>21</v>
      </c>
      <c r="C12" s="36">
        <v>3115000</v>
      </c>
      <c r="D12" s="40">
        <v>23228000</v>
      </c>
      <c r="E12" s="41">
        <f aca="true" t="shared" si="0" ref="E12:E75">D12*40%</f>
        <v>9291200</v>
      </c>
      <c r="F12" s="41">
        <v>52699000</v>
      </c>
      <c r="G12" s="41">
        <f aca="true" t="shared" si="1" ref="G12:G75">F12*67%</f>
        <v>35308330</v>
      </c>
      <c r="H12" s="41">
        <f aca="true" t="shared" si="2" ref="H12:H75">G12-E12+C12</f>
        <v>29132130</v>
      </c>
      <c r="I12" s="41">
        <v>22115000</v>
      </c>
      <c r="J12" s="41">
        <v>5000000</v>
      </c>
      <c r="K12" s="41">
        <f aca="true" t="shared" si="3" ref="K12:K75">H12-I12-J12</f>
        <v>2017130</v>
      </c>
    </row>
    <row r="13" spans="1:11" s="39" customFormat="1" ht="15">
      <c r="A13" s="34">
        <v>4</v>
      </c>
      <c r="B13" s="35" t="s">
        <v>22</v>
      </c>
      <c r="C13" s="36">
        <v>8966000</v>
      </c>
      <c r="D13" s="40">
        <v>30434000</v>
      </c>
      <c r="E13" s="41">
        <f t="shared" si="0"/>
        <v>12173600</v>
      </c>
      <c r="F13" s="41">
        <v>67760605</v>
      </c>
      <c r="G13" s="41">
        <f t="shared" si="1"/>
        <v>45399605.35</v>
      </c>
      <c r="H13" s="41">
        <f t="shared" si="2"/>
        <v>42192005.35</v>
      </c>
      <c r="I13" s="41">
        <v>29566000</v>
      </c>
      <c r="J13" s="41">
        <v>4800000</v>
      </c>
      <c r="K13" s="41">
        <f t="shared" si="3"/>
        <v>7826005.3500000015</v>
      </c>
    </row>
    <row r="14" spans="1:11" s="39" customFormat="1" ht="15">
      <c r="A14" s="34">
        <v>5</v>
      </c>
      <c r="B14" s="35" t="s">
        <v>23</v>
      </c>
      <c r="C14" s="36">
        <v>3142000</v>
      </c>
      <c r="D14" s="40">
        <v>51022000</v>
      </c>
      <c r="E14" s="41">
        <f t="shared" si="0"/>
        <v>20408800</v>
      </c>
      <c r="F14" s="41">
        <v>100725560</v>
      </c>
      <c r="G14" s="41">
        <f t="shared" si="1"/>
        <v>67486125.2</v>
      </c>
      <c r="H14" s="41">
        <f t="shared" si="2"/>
        <v>50219325.2</v>
      </c>
      <c r="I14" s="41">
        <v>35342000</v>
      </c>
      <c r="J14" s="41">
        <v>9600000</v>
      </c>
      <c r="K14" s="41">
        <f t="shared" si="3"/>
        <v>5277325.200000003</v>
      </c>
    </row>
    <row r="15" spans="1:11" s="39" customFormat="1" ht="15">
      <c r="A15" s="34">
        <v>6</v>
      </c>
      <c r="B15" s="35" t="s">
        <v>24</v>
      </c>
      <c r="C15" s="36">
        <v>1869000</v>
      </c>
      <c r="D15" s="40">
        <v>41699000</v>
      </c>
      <c r="E15" s="41">
        <f t="shared" si="0"/>
        <v>16679600</v>
      </c>
      <c r="F15" s="41">
        <v>78294900</v>
      </c>
      <c r="G15" s="41">
        <f t="shared" si="1"/>
        <v>52457583</v>
      </c>
      <c r="H15" s="41">
        <f t="shared" si="2"/>
        <v>37646983</v>
      </c>
      <c r="I15" s="41">
        <v>29569000</v>
      </c>
      <c r="J15" s="41">
        <v>4600000</v>
      </c>
      <c r="K15" s="41">
        <f t="shared" si="3"/>
        <v>3477983</v>
      </c>
    </row>
    <row r="16" spans="1:11" s="39" customFormat="1" ht="15">
      <c r="A16" s="34">
        <v>7</v>
      </c>
      <c r="B16" s="35" t="s">
        <v>25</v>
      </c>
      <c r="C16" s="36">
        <v>5206000</v>
      </c>
      <c r="D16" s="40">
        <v>54073000</v>
      </c>
      <c r="E16" s="41">
        <f t="shared" si="0"/>
        <v>21629200</v>
      </c>
      <c r="F16" s="41">
        <v>111593883</v>
      </c>
      <c r="G16" s="41">
        <f t="shared" si="1"/>
        <v>74767901.61</v>
      </c>
      <c r="H16" s="41">
        <f t="shared" si="2"/>
        <v>58344701.61</v>
      </c>
      <c r="I16" s="41">
        <v>43205000</v>
      </c>
      <c r="J16" s="41">
        <v>8000000</v>
      </c>
      <c r="K16" s="41">
        <f t="shared" si="3"/>
        <v>7139701.609999999</v>
      </c>
    </row>
    <row r="17" spans="1:11" s="39" customFormat="1" ht="15">
      <c r="A17" s="34">
        <v>8</v>
      </c>
      <c r="B17" s="35" t="s">
        <v>26</v>
      </c>
      <c r="C17" s="42">
        <v>18502000</v>
      </c>
      <c r="D17" s="40">
        <v>74990000</v>
      </c>
      <c r="E17" s="41">
        <f t="shared" si="0"/>
        <v>29996000</v>
      </c>
      <c r="F17" s="41">
        <v>162411000</v>
      </c>
      <c r="G17" s="41">
        <f t="shared" si="1"/>
        <v>108815370</v>
      </c>
      <c r="H17" s="41">
        <f t="shared" si="2"/>
        <v>97321370</v>
      </c>
      <c r="I17" s="41">
        <v>74402000</v>
      </c>
      <c r="J17" s="41">
        <v>8200000</v>
      </c>
      <c r="K17" s="41">
        <f t="shared" si="3"/>
        <v>14719370</v>
      </c>
    </row>
    <row r="18" spans="1:11" s="39" customFormat="1" ht="15">
      <c r="A18" s="34">
        <v>9</v>
      </c>
      <c r="B18" s="43" t="s">
        <v>27</v>
      </c>
      <c r="C18" s="36">
        <v>9067000</v>
      </c>
      <c r="D18" s="40">
        <v>71600000</v>
      </c>
      <c r="E18" s="41">
        <f t="shared" si="0"/>
        <v>28640000</v>
      </c>
      <c r="F18" s="41">
        <v>175789058</v>
      </c>
      <c r="G18" s="41">
        <f t="shared" si="1"/>
        <v>117778668.86000001</v>
      </c>
      <c r="H18" s="41">
        <f t="shared" si="2"/>
        <v>98205668.86000001</v>
      </c>
      <c r="I18" s="41">
        <v>77167000</v>
      </c>
      <c r="J18" s="41">
        <v>13800000</v>
      </c>
      <c r="K18" s="41">
        <f t="shared" si="3"/>
        <v>7238668.860000014</v>
      </c>
    </row>
    <row r="19" spans="1:11" s="39" customFormat="1" ht="15">
      <c r="A19" s="34">
        <v>10</v>
      </c>
      <c r="B19" s="35" t="s">
        <v>28</v>
      </c>
      <c r="C19" s="36">
        <v>1534000</v>
      </c>
      <c r="D19" s="40">
        <v>92846000</v>
      </c>
      <c r="E19" s="41">
        <f t="shared" si="0"/>
        <v>37138400</v>
      </c>
      <c r="F19" s="41">
        <v>173042600</v>
      </c>
      <c r="G19" s="41">
        <f t="shared" si="1"/>
        <v>115938542</v>
      </c>
      <c r="H19" s="41">
        <f t="shared" si="2"/>
        <v>80334142</v>
      </c>
      <c r="I19" s="41">
        <v>68934000</v>
      </c>
      <c r="J19" s="41">
        <v>11200000</v>
      </c>
      <c r="K19" s="41">
        <f t="shared" si="3"/>
        <v>200142</v>
      </c>
    </row>
    <row r="20" spans="1:11" s="39" customFormat="1" ht="15">
      <c r="A20" s="34">
        <v>11</v>
      </c>
      <c r="B20" s="35" t="s">
        <v>29</v>
      </c>
      <c r="C20" s="36">
        <v>4319000</v>
      </c>
      <c r="D20" s="40">
        <v>57420000</v>
      </c>
      <c r="E20" s="41">
        <f t="shared" si="0"/>
        <v>22968000</v>
      </c>
      <c r="F20" s="41">
        <v>126013000</v>
      </c>
      <c r="G20" s="41">
        <f t="shared" si="1"/>
        <v>84428710</v>
      </c>
      <c r="H20" s="41">
        <f t="shared" si="2"/>
        <v>65779710</v>
      </c>
      <c r="I20" s="41">
        <v>44720000</v>
      </c>
      <c r="J20" s="41">
        <v>7200000</v>
      </c>
      <c r="K20" s="41">
        <f t="shared" si="3"/>
        <v>13859710</v>
      </c>
    </row>
    <row r="21" spans="1:11" s="39" customFormat="1" ht="15">
      <c r="A21" s="34">
        <v>12</v>
      </c>
      <c r="B21" s="43" t="s">
        <v>30</v>
      </c>
      <c r="C21" s="36">
        <v>13525000</v>
      </c>
      <c r="D21" s="40">
        <v>66743000</v>
      </c>
      <c r="E21" s="41">
        <f t="shared" si="0"/>
        <v>26697200</v>
      </c>
      <c r="F21" s="41">
        <v>140009100</v>
      </c>
      <c r="G21" s="41">
        <f t="shared" si="1"/>
        <v>93806097</v>
      </c>
      <c r="H21" s="41">
        <f t="shared" si="2"/>
        <v>80633897</v>
      </c>
      <c r="I21" s="41">
        <v>59325000</v>
      </c>
      <c r="J21" s="41">
        <v>8400000</v>
      </c>
      <c r="K21" s="41">
        <f t="shared" si="3"/>
        <v>12908897</v>
      </c>
    </row>
    <row r="22" spans="1:11" s="39" customFormat="1" ht="15">
      <c r="A22" s="34">
        <v>13</v>
      </c>
      <c r="B22" s="43" t="s">
        <v>31</v>
      </c>
      <c r="C22" s="36">
        <v>5100000</v>
      </c>
      <c r="D22" s="40">
        <v>48988000</v>
      </c>
      <c r="E22" s="41">
        <f t="shared" si="0"/>
        <v>19595200</v>
      </c>
      <c r="F22" s="41">
        <v>104738000</v>
      </c>
      <c r="G22" s="41">
        <f t="shared" si="1"/>
        <v>70174460</v>
      </c>
      <c r="H22" s="41">
        <f t="shared" si="2"/>
        <v>55679260</v>
      </c>
      <c r="I22" s="41">
        <v>41400000</v>
      </c>
      <c r="J22" s="41">
        <v>7400000</v>
      </c>
      <c r="K22" s="41">
        <f t="shared" si="3"/>
        <v>6879260</v>
      </c>
    </row>
    <row r="23" spans="1:11" s="39" customFormat="1" ht="15">
      <c r="A23" s="34">
        <v>14</v>
      </c>
      <c r="B23" s="35" t="s">
        <v>32</v>
      </c>
      <c r="C23" s="36">
        <v>9153000</v>
      </c>
      <c r="D23" s="40">
        <v>57218000</v>
      </c>
      <c r="E23" s="41">
        <f t="shared" si="0"/>
        <v>22887200</v>
      </c>
      <c r="F23" s="41">
        <v>118500000</v>
      </c>
      <c r="G23" s="41">
        <f t="shared" si="1"/>
        <v>79395000</v>
      </c>
      <c r="H23" s="41">
        <f t="shared" si="2"/>
        <v>65660800</v>
      </c>
      <c r="I23" s="41">
        <v>56153000</v>
      </c>
      <c r="J23" s="41">
        <v>6000000</v>
      </c>
      <c r="K23" s="41">
        <f t="shared" si="3"/>
        <v>3507800</v>
      </c>
    </row>
    <row r="24" spans="1:11" s="39" customFormat="1" ht="15">
      <c r="A24" s="34">
        <v>15</v>
      </c>
      <c r="B24" s="35" t="s">
        <v>33</v>
      </c>
      <c r="C24" s="36">
        <v>2445000</v>
      </c>
      <c r="D24" s="40">
        <v>37528000</v>
      </c>
      <c r="E24" s="41">
        <f t="shared" si="0"/>
        <v>15011200</v>
      </c>
      <c r="F24" s="41">
        <v>81876288</v>
      </c>
      <c r="G24" s="41">
        <f t="shared" si="1"/>
        <v>54857112.96</v>
      </c>
      <c r="H24" s="41">
        <f t="shared" si="2"/>
        <v>42290912.96</v>
      </c>
      <c r="I24" s="41">
        <v>33445000</v>
      </c>
      <c r="J24" s="41">
        <v>4000000</v>
      </c>
      <c r="K24" s="41">
        <f t="shared" si="3"/>
        <v>4845912.960000001</v>
      </c>
    </row>
    <row r="25" spans="1:11" s="39" customFormat="1" ht="15">
      <c r="A25" s="34">
        <v>16</v>
      </c>
      <c r="B25" s="35" t="s">
        <v>34</v>
      </c>
      <c r="C25" s="36">
        <v>8827000</v>
      </c>
      <c r="D25" s="40">
        <v>48083000</v>
      </c>
      <c r="E25" s="41">
        <f t="shared" si="0"/>
        <v>19233200</v>
      </c>
      <c r="F25" s="41">
        <v>98674479</v>
      </c>
      <c r="G25" s="41">
        <f t="shared" si="1"/>
        <v>66111900.93000001</v>
      </c>
      <c r="H25" s="41">
        <f t="shared" si="2"/>
        <v>55705700.93000001</v>
      </c>
      <c r="I25" s="41">
        <v>44526000</v>
      </c>
      <c r="J25" s="41">
        <v>8600000</v>
      </c>
      <c r="K25" s="41">
        <f t="shared" si="3"/>
        <v>2579700.930000007</v>
      </c>
    </row>
    <row r="26" spans="1:11" s="39" customFormat="1" ht="15">
      <c r="A26" s="34">
        <v>17</v>
      </c>
      <c r="B26" s="35" t="s">
        <v>35</v>
      </c>
      <c r="C26" s="36">
        <v>7300000</v>
      </c>
      <c r="D26" s="40">
        <v>51396000</v>
      </c>
      <c r="E26" s="41">
        <f t="shared" si="0"/>
        <v>20558400</v>
      </c>
      <c r="F26" s="41">
        <v>107550000</v>
      </c>
      <c r="G26" s="41">
        <f t="shared" si="1"/>
        <v>72058500</v>
      </c>
      <c r="H26" s="41">
        <f t="shared" si="2"/>
        <v>58800100</v>
      </c>
      <c r="I26" s="41">
        <v>49200000</v>
      </c>
      <c r="J26" s="41">
        <v>4200000</v>
      </c>
      <c r="K26" s="41">
        <f t="shared" si="3"/>
        <v>5400100</v>
      </c>
    </row>
    <row r="27" spans="1:11" s="39" customFormat="1" ht="15">
      <c r="A27" s="34">
        <v>18</v>
      </c>
      <c r="B27" s="35" t="s">
        <v>36</v>
      </c>
      <c r="C27" s="36">
        <v>21054000</v>
      </c>
      <c r="D27" s="40">
        <v>51420000</v>
      </c>
      <c r="E27" s="41">
        <f t="shared" si="0"/>
        <v>20568000</v>
      </c>
      <c r="F27" s="41">
        <v>104382000</v>
      </c>
      <c r="G27" s="41">
        <f t="shared" si="1"/>
        <v>69935940</v>
      </c>
      <c r="H27" s="41">
        <f t="shared" si="2"/>
        <v>70421940</v>
      </c>
      <c r="I27" s="41">
        <v>60553000</v>
      </c>
      <c r="J27" s="41">
        <v>5000000</v>
      </c>
      <c r="K27" s="41">
        <f t="shared" si="3"/>
        <v>4868940</v>
      </c>
    </row>
    <row r="28" spans="1:11" s="39" customFormat="1" ht="15">
      <c r="A28" s="34">
        <v>19</v>
      </c>
      <c r="B28" s="35" t="s">
        <v>37</v>
      </c>
      <c r="C28" s="36">
        <v>1412000</v>
      </c>
      <c r="D28" s="40">
        <v>27710000</v>
      </c>
      <c r="E28" s="41">
        <f t="shared" si="0"/>
        <v>11084000</v>
      </c>
      <c r="F28" s="41">
        <v>54257000</v>
      </c>
      <c r="G28" s="41">
        <f t="shared" si="1"/>
        <v>36352190</v>
      </c>
      <c r="H28" s="41">
        <f t="shared" si="2"/>
        <v>26680190</v>
      </c>
      <c r="I28" s="41">
        <v>22712000</v>
      </c>
      <c r="J28" s="41">
        <v>3400000</v>
      </c>
      <c r="K28" s="41">
        <f t="shared" si="3"/>
        <v>568190</v>
      </c>
    </row>
    <row r="29" spans="1:11" s="39" customFormat="1" ht="15">
      <c r="A29" s="34">
        <v>20</v>
      </c>
      <c r="B29" s="35" t="s">
        <v>38</v>
      </c>
      <c r="C29" s="36">
        <v>4991000</v>
      </c>
      <c r="D29" s="40">
        <v>35980000</v>
      </c>
      <c r="E29" s="41">
        <f t="shared" si="0"/>
        <v>14392000</v>
      </c>
      <c r="F29" s="41">
        <v>73279133</v>
      </c>
      <c r="G29" s="41">
        <f t="shared" si="1"/>
        <v>49097019.11</v>
      </c>
      <c r="H29" s="41">
        <f t="shared" si="2"/>
        <v>39696019.11</v>
      </c>
      <c r="I29" s="41">
        <v>32491000</v>
      </c>
      <c r="J29" s="41">
        <v>4900000</v>
      </c>
      <c r="K29" s="41">
        <f t="shared" si="3"/>
        <v>2305019.1099999994</v>
      </c>
    </row>
    <row r="30" spans="1:11" s="39" customFormat="1" ht="15">
      <c r="A30" s="34">
        <v>21</v>
      </c>
      <c r="B30" s="35" t="s">
        <v>39</v>
      </c>
      <c r="C30" s="36">
        <v>6000000</v>
      </c>
      <c r="D30" s="40">
        <v>60841000</v>
      </c>
      <c r="E30" s="41">
        <f t="shared" si="0"/>
        <v>24336400</v>
      </c>
      <c r="F30" s="41">
        <v>120613846</v>
      </c>
      <c r="G30" s="41">
        <f t="shared" si="1"/>
        <v>80811276.82000001</v>
      </c>
      <c r="H30" s="41">
        <f t="shared" si="2"/>
        <v>62474876.82000001</v>
      </c>
      <c r="I30" s="41">
        <v>40900000</v>
      </c>
      <c r="J30" s="41">
        <v>10200000</v>
      </c>
      <c r="K30" s="41">
        <f t="shared" si="3"/>
        <v>11374876.820000008</v>
      </c>
    </row>
    <row r="31" spans="1:11" s="39" customFormat="1" ht="15">
      <c r="A31" s="34">
        <v>22</v>
      </c>
      <c r="B31" s="35" t="s">
        <v>40</v>
      </c>
      <c r="C31" s="36">
        <v>27132000</v>
      </c>
      <c r="D31" s="40">
        <v>35880000</v>
      </c>
      <c r="E31" s="41">
        <f t="shared" si="0"/>
        <v>14352000</v>
      </c>
      <c r="F31" s="41">
        <v>98000000</v>
      </c>
      <c r="G31" s="41">
        <f t="shared" si="1"/>
        <v>65660000.00000001</v>
      </c>
      <c r="H31" s="41">
        <f t="shared" si="2"/>
        <v>78440000</v>
      </c>
      <c r="I31" s="41">
        <v>63732000</v>
      </c>
      <c r="J31" s="41">
        <v>6800000</v>
      </c>
      <c r="K31" s="41">
        <f t="shared" si="3"/>
        <v>7908000</v>
      </c>
    </row>
    <row r="32" spans="1:11" s="39" customFormat="1" ht="15">
      <c r="A32" s="34">
        <v>23</v>
      </c>
      <c r="B32" s="35" t="s">
        <v>41</v>
      </c>
      <c r="C32" s="36">
        <v>0</v>
      </c>
      <c r="D32" s="40">
        <v>1693000</v>
      </c>
      <c r="E32" s="41">
        <f t="shared" si="0"/>
        <v>677200</v>
      </c>
      <c r="F32" s="41">
        <v>2541905</v>
      </c>
      <c r="G32" s="41">
        <f t="shared" si="1"/>
        <v>1703076.35</v>
      </c>
      <c r="H32" s="41">
        <f t="shared" si="2"/>
        <v>1025876.3500000001</v>
      </c>
      <c r="I32" s="41">
        <v>3000000</v>
      </c>
      <c r="J32" s="41"/>
      <c r="K32" s="41">
        <f t="shared" si="3"/>
        <v>-1974123.65</v>
      </c>
    </row>
    <row r="33" spans="1:11" s="39" customFormat="1" ht="15">
      <c r="A33" s="34">
        <v>24</v>
      </c>
      <c r="B33" s="35" t="s">
        <v>42</v>
      </c>
      <c r="C33" s="36">
        <v>2370000</v>
      </c>
      <c r="D33" s="40">
        <v>38205000</v>
      </c>
      <c r="E33" s="41">
        <f t="shared" si="0"/>
        <v>15282000</v>
      </c>
      <c r="F33" s="41">
        <v>85691000</v>
      </c>
      <c r="G33" s="41">
        <f t="shared" si="1"/>
        <v>57412970</v>
      </c>
      <c r="H33" s="41">
        <f t="shared" si="2"/>
        <v>44500970</v>
      </c>
      <c r="I33" s="41">
        <v>17070000</v>
      </c>
      <c r="J33" s="41">
        <v>4600000</v>
      </c>
      <c r="K33" s="41">
        <f t="shared" si="3"/>
        <v>22830970</v>
      </c>
    </row>
    <row r="34" spans="1:11" s="39" customFormat="1" ht="15">
      <c r="A34" s="34">
        <v>25</v>
      </c>
      <c r="B34" s="35" t="s">
        <v>43</v>
      </c>
      <c r="C34" s="36">
        <v>12021000</v>
      </c>
      <c r="D34" s="40">
        <v>56058000</v>
      </c>
      <c r="E34" s="41">
        <f t="shared" si="0"/>
        <v>22423200</v>
      </c>
      <c r="F34" s="41">
        <v>114000000</v>
      </c>
      <c r="G34" s="41">
        <f t="shared" si="1"/>
        <v>76380000</v>
      </c>
      <c r="H34" s="41">
        <f t="shared" si="2"/>
        <v>65977800</v>
      </c>
      <c r="I34" s="41">
        <v>56921000</v>
      </c>
      <c r="J34" s="41">
        <v>6200000</v>
      </c>
      <c r="K34" s="41">
        <f t="shared" si="3"/>
        <v>2856800</v>
      </c>
    </row>
    <row r="35" spans="1:11" s="39" customFormat="1" ht="15">
      <c r="A35" s="34">
        <v>26</v>
      </c>
      <c r="B35" s="35" t="s">
        <v>44</v>
      </c>
      <c r="C35" s="36">
        <v>7108000</v>
      </c>
      <c r="D35" s="40">
        <v>50750000</v>
      </c>
      <c r="E35" s="41">
        <f t="shared" si="0"/>
        <v>20300000</v>
      </c>
      <c r="F35" s="41">
        <v>102379400</v>
      </c>
      <c r="G35" s="41">
        <f t="shared" si="1"/>
        <v>68594198</v>
      </c>
      <c r="H35" s="41">
        <f t="shared" si="2"/>
        <v>55402198</v>
      </c>
      <c r="I35" s="41">
        <v>45608000</v>
      </c>
      <c r="J35" s="41">
        <v>7000000</v>
      </c>
      <c r="K35" s="41">
        <f t="shared" si="3"/>
        <v>2794198</v>
      </c>
    </row>
    <row r="36" spans="1:11" s="39" customFormat="1" ht="15">
      <c r="A36" s="34">
        <v>27</v>
      </c>
      <c r="B36" s="35" t="s">
        <v>45</v>
      </c>
      <c r="C36" s="36">
        <v>6624000</v>
      </c>
      <c r="D36" s="40">
        <v>65139000</v>
      </c>
      <c r="E36" s="41">
        <f t="shared" si="0"/>
        <v>26055600</v>
      </c>
      <c r="F36" s="41">
        <v>150000000</v>
      </c>
      <c r="G36" s="41">
        <f t="shared" si="1"/>
        <v>100500000</v>
      </c>
      <c r="H36" s="41">
        <f t="shared" si="2"/>
        <v>81068400</v>
      </c>
      <c r="I36" s="41">
        <v>56724000</v>
      </c>
      <c r="J36" s="41">
        <v>13800000</v>
      </c>
      <c r="K36" s="41">
        <f t="shared" si="3"/>
        <v>10544400</v>
      </c>
    </row>
    <row r="37" spans="1:11" s="39" customFormat="1" ht="15">
      <c r="A37" s="34">
        <v>28</v>
      </c>
      <c r="B37" s="35" t="s">
        <v>46</v>
      </c>
      <c r="C37" s="36">
        <v>9802000</v>
      </c>
      <c r="D37" s="40">
        <v>58851000</v>
      </c>
      <c r="E37" s="41">
        <f t="shared" si="0"/>
        <v>23540400</v>
      </c>
      <c r="F37" s="41">
        <v>155802600</v>
      </c>
      <c r="G37" s="41">
        <f t="shared" si="1"/>
        <v>104387742</v>
      </c>
      <c r="H37" s="41">
        <f t="shared" si="2"/>
        <v>90649342</v>
      </c>
      <c r="I37" s="41">
        <v>63102000</v>
      </c>
      <c r="J37" s="41">
        <v>9400000</v>
      </c>
      <c r="K37" s="41">
        <f t="shared" si="3"/>
        <v>18147342</v>
      </c>
    </row>
    <row r="38" spans="1:11" s="39" customFormat="1" ht="15">
      <c r="A38" s="34">
        <v>29</v>
      </c>
      <c r="B38" s="35" t="s">
        <v>47</v>
      </c>
      <c r="C38" s="36">
        <v>-3980000</v>
      </c>
      <c r="D38" s="40">
        <v>52991000</v>
      </c>
      <c r="E38" s="41">
        <f t="shared" si="0"/>
        <v>21196400</v>
      </c>
      <c r="F38" s="41">
        <v>103488380</v>
      </c>
      <c r="G38" s="41">
        <f t="shared" si="1"/>
        <v>69337214.60000001</v>
      </c>
      <c r="H38" s="41">
        <f t="shared" si="2"/>
        <v>44160814.60000001</v>
      </c>
      <c r="I38" s="41">
        <v>31420000</v>
      </c>
      <c r="J38" s="41">
        <v>7200000</v>
      </c>
      <c r="K38" s="41">
        <f t="shared" si="3"/>
        <v>5540814.600000009</v>
      </c>
    </row>
    <row r="39" spans="1:11" s="39" customFormat="1" ht="15">
      <c r="A39" s="34">
        <v>30</v>
      </c>
      <c r="B39" s="35" t="s">
        <v>48</v>
      </c>
      <c r="C39" s="36">
        <v>600000</v>
      </c>
      <c r="D39" s="40">
        <v>20420000</v>
      </c>
      <c r="E39" s="41">
        <f t="shared" si="0"/>
        <v>8168000</v>
      </c>
      <c r="F39" s="41">
        <v>40840000</v>
      </c>
      <c r="G39" s="41">
        <f t="shared" si="1"/>
        <v>27362800</v>
      </c>
      <c r="H39" s="41">
        <f t="shared" si="2"/>
        <v>19794800</v>
      </c>
      <c r="I39" s="41">
        <v>16100000</v>
      </c>
      <c r="J39" s="41">
        <v>3000000</v>
      </c>
      <c r="K39" s="41">
        <f t="shared" si="3"/>
        <v>694800</v>
      </c>
    </row>
    <row r="40" spans="1:11" s="39" customFormat="1" ht="15">
      <c r="A40" s="34">
        <v>31</v>
      </c>
      <c r="B40" s="35" t="s">
        <v>49</v>
      </c>
      <c r="C40" s="36">
        <v>8275000</v>
      </c>
      <c r="D40" s="40">
        <v>44428000</v>
      </c>
      <c r="E40" s="41">
        <f t="shared" si="0"/>
        <v>17771200</v>
      </c>
      <c r="F40" s="41">
        <v>92360600</v>
      </c>
      <c r="G40" s="41">
        <f t="shared" si="1"/>
        <v>61881602</v>
      </c>
      <c r="H40" s="41">
        <f t="shared" si="2"/>
        <v>52385402</v>
      </c>
      <c r="I40" s="41">
        <v>35675000</v>
      </c>
      <c r="J40" s="41">
        <v>5300000</v>
      </c>
      <c r="K40" s="41">
        <f t="shared" si="3"/>
        <v>11410402</v>
      </c>
    </row>
    <row r="41" spans="1:11" s="39" customFormat="1" ht="15">
      <c r="A41" s="34">
        <v>32</v>
      </c>
      <c r="B41" s="35" t="s">
        <v>50</v>
      </c>
      <c r="C41" s="36">
        <v>6155000</v>
      </c>
      <c r="D41" s="40">
        <v>39324000</v>
      </c>
      <c r="E41" s="41">
        <f t="shared" si="0"/>
        <v>15729600</v>
      </c>
      <c r="F41" s="41">
        <v>85173700</v>
      </c>
      <c r="G41" s="41">
        <f t="shared" si="1"/>
        <v>57066379</v>
      </c>
      <c r="H41" s="41">
        <f t="shared" si="2"/>
        <v>47491779</v>
      </c>
      <c r="I41" s="41">
        <v>35655000</v>
      </c>
      <c r="J41" s="41">
        <v>5000000</v>
      </c>
      <c r="K41" s="41">
        <f t="shared" si="3"/>
        <v>6836779</v>
      </c>
    </row>
    <row r="42" spans="1:11" s="39" customFormat="1" ht="15">
      <c r="A42" s="34">
        <v>33</v>
      </c>
      <c r="B42" s="35" t="s">
        <v>51</v>
      </c>
      <c r="C42" s="36">
        <v>3108000</v>
      </c>
      <c r="D42" s="40">
        <v>49182000</v>
      </c>
      <c r="E42" s="41">
        <f t="shared" si="0"/>
        <v>19672800</v>
      </c>
      <c r="F42" s="41">
        <v>94859000</v>
      </c>
      <c r="G42" s="41">
        <f t="shared" si="1"/>
        <v>63555530.00000001</v>
      </c>
      <c r="H42" s="41">
        <f t="shared" si="2"/>
        <v>46990730.00000001</v>
      </c>
      <c r="I42" s="41">
        <v>36508000</v>
      </c>
      <c r="J42" s="41">
        <v>7200000</v>
      </c>
      <c r="K42" s="41">
        <f t="shared" si="3"/>
        <v>3282730.0000000075</v>
      </c>
    </row>
    <row r="43" spans="1:11" s="39" customFormat="1" ht="15">
      <c r="A43" s="34">
        <v>34</v>
      </c>
      <c r="B43" s="35" t="s">
        <v>52</v>
      </c>
      <c r="C43" s="36">
        <v>27780000</v>
      </c>
      <c r="D43" s="40">
        <v>57706000</v>
      </c>
      <c r="E43" s="41">
        <f t="shared" si="0"/>
        <v>23082400</v>
      </c>
      <c r="F43" s="41">
        <v>139773803</v>
      </c>
      <c r="G43" s="41">
        <f t="shared" si="1"/>
        <v>93648448.01</v>
      </c>
      <c r="H43" s="41">
        <f t="shared" si="2"/>
        <v>98346048.01</v>
      </c>
      <c r="I43" s="41">
        <v>78780000</v>
      </c>
      <c r="J43" s="41">
        <v>12100000</v>
      </c>
      <c r="K43" s="41">
        <f t="shared" si="3"/>
        <v>7466048.010000005</v>
      </c>
    </row>
    <row r="44" spans="1:11" s="39" customFormat="1" ht="15">
      <c r="A44" s="34">
        <v>35</v>
      </c>
      <c r="B44" s="35" t="s">
        <v>53</v>
      </c>
      <c r="C44" s="36">
        <v>2221000</v>
      </c>
      <c r="D44" s="40">
        <v>20052000</v>
      </c>
      <c r="E44" s="41">
        <f t="shared" si="0"/>
        <v>8020800</v>
      </c>
      <c r="F44" s="41">
        <v>40106400</v>
      </c>
      <c r="G44" s="41">
        <f t="shared" si="1"/>
        <v>26871288</v>
      </c>
      <c r="H44" s="41">
        <f t="shared" si="2"/>
        <v>21071488</v>
      </c>
      <c r="I44" s="41">
        <v>14221000</v>
      </c>
      <c r="J44" s="41">
        <v>1400000</v>
      </c>
      <c r="K44" s="41">
        <f t="shared" si="3"/>
        <v>5450488</v>
      </c>
    </row>
    <row r="45" spans="1:11" s="39" customFormat="1" ht="15">
      <c r="A45" s="34">
        <v>36</v>
      </c>
      <c r="B45" s="35" t="s">
        <v>54</v>
      </c>
      <c r="C45" s="36">
        <v>15690000</v>
      </c>
      <c r="D45" s="40">
        <v>61709000</v>
      </c>
      <c r="E45" s="41">
        <f t="shared" si="0"/>
        <v>24683600</v>
      </c>
      <c r="F45" s="41">
        <v>125000000</v>
      </c>
      <c r="G45" s="41">
        <f t="shared" si="1"/>
        <v>83750000</v>
      </c>
      <c r="H45" s="41">
        <f t="shared" si="2"/>
        <v>74756400</v>
      </c>
      <c r="I45" s="41">
        <v>53990000</v>
      </c>
      <c r="J45" s="41">
        <v>8000000</v>
      </c>
      <c r="K45" s="41">
        <f t="shared" si="3"/>
        <v>12766400</v>
      </c>
    </row>
    <row r="46" spans="1:11" s="39" customFormat="1" ht="15">
      <c r="A46" s="34">
        <v>37</v>
      </c>
      <c r="B46" s="43" t="s">
        <v>55</v>
      </c>
      <c r="C46" s="36">
        <v>16080000</v>
      </c>
      <c r="D46" s="40">
        <v>80847000</v>
      </c>
      <c r="E46" s="41">
        <f t="shared" si="0"/>
        <v>32338800</v>
      </c>
      <c r="F46" s="41">
        <v>167162600</v>
      </c>
      <c r="G46" s="41">
        <f t="shared" si="1"/>
        <v>111998942</v>
      </c>
      <c r="H46" s="41">
        <f t="shared" si="2"/>
        <v>95740142</v>
      </c>
      <c r="I46" s="41">
        <v>66080000</v>
      </c>
      <c r="J46" s="41">
        <v>14000000</v>
      </c>
      <c r="K46" s="41">
        <f t="shared" si="3"/>
        <v>15660142</v>
      </c>
    </row>
    <row r="47" spans="1:11" s="39" customFormat="1" ht="15">
      <c r="A47" s="34">
        <v>38</v>
      </c>
      <c r="B47" s="35" t="s">
        <v>56</v>
      </c>
      <c r="C47" s="36">
        <v>30732000</v>
      </c>
      <c r="D47" s="40">
        <v>55285000</v>
      </c>
      <c r="E47" s="41">
        <f t="shared" si="0"/>
        <v>22114000</v>
      </c>
      <c r="F47" s="41">
        <v>113000000</v>
      </c>
      <c r="G47" s="41">
        <f t="shared" si="1"/>
        <v>75710000</v>
      </c>
      <c r="H47" s="41">
        <f t="shared" si="2"/>
        <v>84328000</v>
      </c>
      <c r="I47" s="41">
        <v>72732000</v>
      </c>
      <c r="J47" s="41">
        <v>8050000</v>
      </c>
      <c r="K47" s="41">
        <f t="shared" si="3"/>
        <v>3546000</v>
      </c>
    </row>
    <row r="48" spans="1:11" s="39" customFormat="1" ht="15">
      <c r="A48" s="34">
        <v>39</v>
      </c>
      <c r="B48" s="35" t="s">
        <v>57</v>
      </c>
      <c r="C48" s="36">
        <v>5255000</v>
      </c>
      <c r="D48" s="40">
        <v>31019000</v>
      </c>
      <c r="E48" s="41">
        <f t="shared" si="0"/>
        <v>12407600</v>
      </c>
      <c r="F48" s="41">
        <v>66669000</v>
      </c>
      <c r="G48" s="41">
        <f t="shared" si="1"/>
        <v>44668230</v>
      </c>
      <c r="H48" s="41">
        <f t="shared" si="2"/>
        <v>37515630</v>
      </c>
      <c r="I48" s="41">
        <v>31255000</v>
      </c>
      <c r="J48" s="41">
        <v>4000000</v>
      </c>
      <c r="K48" s="41">
        <f t="shared" si="3"/>
        <v>2260630</v>
      </c>
    </row>
    <row r="49" spans="1:11" s="39" customFormat="1" ht="15">
      <c r="A49" s="34">
        <v>40</v>
      </c>
      <c r="B49" s="35" t="s">
        <v>58</v>
      </c>
      <c r="C49" s="36">
        <v>4361000</v>
      </c>
      <c r="D49" s="40">
        <v>40403000</v>
      </c>
      <c r="E49" s="41">
        <f t="shared" si="0"/>
        <v>16161200</v>
      </c>
      <c r="F49" s="41">
        <v>81030751</v>
      </c>
      <c r="G49" s="41">
        <f t="shared" si="1"/>
        <v>54290603.17</v>
      </c>
      <c r="H49" s="41">
        <f t="shared" si="2"/>
        <v>42490403.17</v>
      </c>
      <c r="I49" s="41">
        <v>27161000</v>
      </c>
      <c r="J49" s="41">
        <v>10400000</v>
      </c>
      <c r="K49" s="41">
        <f t="shared" si="3"/>
        <v>4929403.170000002</v>
      </c>
    </row>
    <row r="50" spans="1:11" s="39" customFormat="1" ht="15">
      <c r="A50" s="34">
        <v>41</v>
      </c>
      <c r="B50" s="35" t="s">
        <v>59</v>
      </c>
      <c r="C50" s="36">
        <v>8518000</v>
      </c>
      <c r="D50" s="40">
        <v>36745000</v>
      </c>
      <c r="E50" s="41">
        <f t="shared" si="0"/>
        <v>14698000</v>
      </c>
      <c r="F50" s="44">
        <v>66994500</v>
      </c>
      <c r="G50" s="41">
        <f t="shared" si="1"/>
        <v>44886315</v>
      </c>
      <c r="H50" s="41">
        <f t="shared" si="2"/>
        <v>38706315</v>
      </c>
      <c r="I50" s="41">
        <v>31318000</v>
      </c>
      <c r="J50" s="41">
        <v>2400000</v>
      </c>
      <c r="K50" s="41">
        <f t="shared" si="3"/>
        <v>4988315</v>
      </c>
    </row>
    <row r="51" spans="1:11" s="39" customFormat="1" ht="15">
      <c r="A51" s="34">
        <v>42</v>
      </c>
      <c r="B51" s="43" t="s">
        <v>60</v>
      </c>
      <c r="C51" s="36">
        <v>4220000</v>
      </c>
      <c r="D51" s="40">
        <v>52410000</v>
      </c>
      <c r="E51" s="41">
        <f t="shared" si="0"/>
        <v>20964000</v>
      </c>
      <c r="F51" s="41">
        <v>110000000</v>
      </c>
      <c r="G51" s="41">
        <f t="shared" si="1"/>
        <v>73700000</v>
      </c>
      <c r="H51" s="41">
        <f t="shared" si="2"/>
        <v>56956000</v>
      </c>
      <c r="I51" s="41">
        <v>45320000</v>
      </c>
      <c r="J51" s="41">
        <v>7800000</v>
      </c>
      <c r="K51" s="41">
        <f t="shared" si="3"/>
        <v>3836000</v>
      </c>
    </row>
    <row r="52" spans="1:11" s="39" customFormat="1" ht="15">
      <c r="A52" s="34">
        <v>43</v>
      </c>
      <c r="B52" s="35" t="s">
        <v>61</v>
      </c>
      <c r="C52" s="36">
        <v>7393000</v>
      </c>
      <c r="D52" s="40">
        <v>58422000</v>
      </c>
      <c r="E52" s="41">
        <f t="shared" si="0"/>
        <v>23368800</v>
      </c>
      <c r="F52" s="41">
        <v>117255000</v>
      </c>
      <c r="G52" s="41">
        <f t="shared" si="1"/>
        <v>78560850</v>
      </c>
      <c r="H52" s="41">
        <f t="shared" si="2"/>
        <v>62585050</v>
      </c>
      <c r="I52" s="41">
        <v>48593000</v>
      </c>
      <c r="J52" s="41">
        <v>7600000</v>
      </c>
      <c r="K52" s="41">
        <f t="shared" si="3"/>
        <v>6392050</v>
      </c>
    </row>
    <row r="53" spans="1:11" s="39" customFormat="1" ht="15">
      <c r="A53" s="34">
        <v>44</v>
      </c>
      <c r="B53" s="35" t="s">
        <v>62</v>
      </c>
      <c r="C53" s="36">
        <v>3311000</v>
      </c>
      <c r="D53" s="40">
        <v>23879000</v>
      </c>
      <c r="E53" s="41">
        <f t="shared" si="0"/>
        <v>9551600</v>
      </c>
      <c r="F53" s="41">
        <v>52280000</v>
      </c>
      <c r="G53" s="41">
        <f t="shared" si="1"/>
        <v>35027600</v>
      </c>
      <c r="H53" s="41">
        <f t="shared" si="2"/>
        <v>28787000</v>
      </c>
      <c r="I53" s="41">
        <v>23911000</v>
      </c>
      <c r="J53" s="41">
        <v>3900000</v>
      </c>
      <c r="K53" s="41">
        <f t="shared" si="3"/>
        <v>976000</v>
      </c>
    </row>
    <row r="54" spans="1:11" s="39" customFormat="1" ht="15">
      <c r="A54" s="34">
        <v>45</v>
      </c>
      <c r="B54" s="35" t="s">
        <v>63</v>
      </c>
      <c r="C54" s="36">
        <v>8371000</v>
      </c>
      <c r="D54" s="40">
        <v>5772000</v>
      </c>
      <c r="E54" s="41">
        <f t="shared" si="0"/>
        <v>2308800</v>
      </c>
      <c r="F54" s="41">
        <v>11597487</v>
      </c>
      <c r="G54" s="41">
        <f t="shared" si="1"/>
        <v>7770316.29</v>
      </c>
      <c r="H54" s="41">
        <f t="shared" si="2"/>
        <v>13832516.29</v>
      </c>
      <c r="I54" s="41">
        <v>13071000</v>
      </c>
      <c r="J54" s="41">
        <v>540000</v>
      </c>
      <c r="K54" s="41">
        <f t="shared" si="3"/>
        <v>221516.2899999991</v>
      </c>
    </row>
    <row r="55" spans="1:11" s="39" customFormat="1" ht="15">
      <c r="A55" s="34">
        <v>46</v>
      </c>
      <c r="B55" s="35" t="s">
        <v>64</v>
      </c>
      <c r="C55" s="36">
        <v>11322000</v>
      </c>
      <c r="D55" s="40">
        <v>67234000</v>
      </c>
      <c r="E55" s="41">
        <f t="shared" si="0"/>
        <v>26893600</v>
      </c>
      <c r="F55" s="41">
        <v>134688100</v>
      </c>
      <c r="G55" s="41">
        <f t="shared" si="1"/>
        <v>90241027</v>
      </c>
      <c r="H55" s="41">
        <f t="shared" si="2"/>
        <v>74669427</v>
      </c>
      <c r="I55" s="41">
        <v>58421000</v>
      </c>
      <c r="J55" s="41">
        <v>7800000</v>
      </c>
      <c r="K55" s="41">
        <f t="shared" si="3"/>
        <v>8448427</v>
      </c>
    </row>
    <row r="56" spans="1:11" s="39" customFormat="1" ht="15">
      <c r="A56" s="34">
        <v>47</v>
      </c>
      <c r="B56" s="35" t="s">
        <v>65</v>
      </c>
      <c r="C56" s="36">
        <v>14066000</v>
      </c>
      <c r="D56" s="40">
        <v>54449000</v>
      </c>
      <c r="E56" s="41">
        <f t="shared" si="0"/>
        <v>21779600</v>
      </c>
      <c r="F56" s="44">
        <v>83748000</v>
      </c>
      <c r="G56" s="41">
        <f t="shared" si="1"/>
        <v>56111160</v>
      </c>
      <c r="H56" s="41">
        <f t="shared" si="2"/>
        <v>48397560</v>
      </c>
      <c r="I56" s="41">
        <v>52666000</v>
      </c>
      <c r="J56" s="41">
        <v>6800000</v>
      </c>
      <c r="K56" s="41">
        <f t="shared" si="3"/>
        <v>-11068440</v>
      </c>
    </row>
    <row r="57" spans="1:11" s="39" customFormat="1" ht="15">
      <c r="A57" s="34">
        <v>48</v>
      </c>
      <c r="B57" s="35" t="s">
        <v>66</v>
      </c>
      <c r="C57" s="36">
        <v>3772000</v>
      </c>
      <c r="D57" s="40">
        <v>35357000</v>
      </c>
      <c r="E57" s="41">
        <f t="shared" si="0"/>
        <v>14142800</v>
      </c>
      <c r="F57" s="41">
        <v>89459000</v>
      </c>
      <c r="G57" s="41">
        <f t="shared" si="1"/>
        <v>59937530</v>
      </c>
      <c r="H57" s="41">
        <f t="shared" si="2"/>
        <v>49566730</v>
      </c>
      <c r="I57" s="41">
        <v>35172000</v>
      </c>
      <c r="J57" s="41">
        <v>7200000</v>
      </c>
      <c r="K57" s="41">
        <f t="shared" si="3"/>
        <v>7194730</v>
      </c>
    </row>
    <row r="58" spans="1:11" s="39" customFormat="1" ht="15">
      <c r="A58" s="34">
        <v>49</v>
      </c>
      <c r="B58" s="35" t="s">
        <v>67</v>
      </c>
      <c r="C58" s="36">
        <v>2940000</v>
      </c>
      <c r="D58" s="40">
        <v>51053000</v>
      </c>
      <c r="E58" s="41">
        <f t="shared" si="0"/>
        <v>20421200</v>
      </c>
      <c r="F58" s="41">
        <v>102760000</v>
      </c>
      <c r="G58" s="41">
        <f t="shared" si="1"/>
        <v>68849200</v>
      </c>
      <c r="H58" s="41">
        <f t="shared" si="2"/>
        <v>51368000</v>
      </c>
      <c r="I58" s="41">
        <v>41140000</v>
      </c>
      <c r="J58" s="41">
        <v>7600000</v>
      </c>
      <c r="K58" s="41">
        <f t="shared" si="3"/>
        <v>2628000</v>
      </c>
    </row>
    <row r="59" spans="1:11" s="39" customFormat="1" ht="15">
      <c r="A59" s="34">
        <v>50</v>
      </c>
      <c r="B59" s="35" t="s">
        <v>68</v>
      </c>
      <c r="C59" s="36">
        <v>5716000</v>
      </c>
      <c r="D59" s="40">
        <v>56502000</v>
      </c>
      <c r="E59" s="41">
        <f t="shared" si="0"/>
        <v>22600800</v>
      </c>
      <c r="F59" s="41">
        <v>117755200</v>
      </c>
      <c r="G59" s="41">
        <f t="shared" si="1"/>
        <v>78895984</v>
      </c>
      <c r="H59" s="41">
        <f t="shared" si="2"/>
        <v>62011184</v>
      </c>
      <c r="I59" s="41">
        <v>45616000</v>
      </c>
      <c r="J59" s="41">
        <v>8200000</v>
      </c>
      <c r="K59" s="41">
        <f t="shared" si="3"/>
        <v>8195184</v>
      </c>
    </row>
    <row r="60" spans="1:11" s="39" customFormat="1" ht="15">
      <c r="A60" s="34">
        <v>51</v>
      </c>
      <c r="B60" s="43" t="s">
        <v>69</v>
      </c>
      <c r="C60" s="36">
        <v>4213000</v>
      </c>
      <c r="D60" s="40">
        <v>60420000</v>
      </c>
      <c r="E60" s="41">
        <f t="shared" si="0"/>
        <v>24168000</v>
      </c>
      <c r="F60" s="41">
        <v>137085000</v>
      </c>
      <c r="G60" s="41">
        <f t="shared" si="1"/>
        <v>91846950</v>
      </c>
      <c r="H60" s="41">
        <f t="shared" si="2"/>
        <v>71891950</v>
      </c>
      <c r="I60" s="41">
        <v>57713000</v>
      </c>
      <c r="J60" s="41">
        <v>7000000</v>
      </c>
      <c r="K60" s="41">
        <f t="shared" si="3"/>
        <v>7178950</v>
      </c>
    </row>
    <row r="61" spans="1:11" s="39" customFormat="1" ht="15">
      <c r="A61" s="34">
        <v>52</v>
      </c>
      <c r="B61" s="35" t="s">
        <v>70</v>
      </c>
      <c r="C61" s="36">
        <v>5653000</v>
      </c>
      <c r="D61" s="40">
        <v>48624000</v>
      </c>
      <c r="E61" s="41">
        <f t="shared" si="0"/>
        <v>19449600</v>
      </c>
      <c r="F61" s="44">
        <v>88405000</v>
      </c>
      <c r="G61" s="41">
        <f t="shared" si="1"/>
        <v>59231350</v>
      </c>
      <c r="H61" s="41">
        <f t="shared" si="2"/>
        <v>45434750</v>
      </c>
      <c r="I61" s="41">
        <v>39453000</v>
      </c>
      <c r="J61" s="41">
        <v>8400000</v>
      </c>
      <c r="K61" s="41">
        <f t="shared" si="3"/>
        <v>-2418250</v>
      </c>
    </row>
    <row r="62" spans="1:11" s="39" customFormat="1" ht="15">
      <c r="A62" s="34">
        <v>53</v>
      </c>
      <c r="B62" s="35" t="s">
        <v>71</v>
      </c>
      <c r="C62" s="36">
        <v>4034000</v>
      </c>
      <c r="D62" s="40">
        <v>49114000</v>
      </c>
      <c r="E62" s="41">
        <f t="shared" si="0"/>
        <v>19645600</v>
      </c>
      <c r="F62" s="41">
        <v>103829000</v>
      </c>
      <c r="G62" s="41">
        <f t="shared" si="1"/>
        <v>69565430</v>
      </c>
      <c r="H62" s="41">
        <f t="shared" si="2"/>
        <v>53953830</v>
      </c>
      <c r="I62" s="41">
        <v>41134000</v>
      </c>
      <c r="J62" s="41">
        <v>5800000</v>
      </c>
      <c r="K62" s="41">
        <f t="shared" si="3"/>
        <v>7019830</v>
      </c>
    </row>
    <row r="63" spans="1:11" s="39" customFormat="1" ht="15">
      <c r="A63" s="34">
        <v>54</v>
      </c>
      <c r="B63" s="45" t="s">
        <v>72</v>
      </c>
      <c r="C63" s="36">
        <v>9017000</v>
      </c>
      <c r="D63" s="40">
        <v>51379000</v>
      </c>
      <c r="E63" s="41">
        <f t="shared" si="0"/>
        <v>20551600</v>
      </c>
      <c r="F63" s="41">
        <v>121368000</v>
      </c>
      <c r="G63" s="41">
        <f t="shared" si="1"/>
        <v>81316560</v>
      </c>
      <c r="H63" s="41">
        <f t="shared" si="2"/>
        <v>69781960</v>
      </c>
      <c r="I63" s="41">
        <v>60317000</v>
      </c>
      <c r="J63" s="41">
        <v>3400000</v>
      </c>
      <c r="K63" s="41">
        <f t="shared" si="3"/>
        <v>6064960</v>
      </c>
    </row>
    <row r="64" spans="1:11" s="39" customFormat="1" ht="15">
      <c r="A64" s="34">
        <v>55</v>
      </c>
      <c r="B64" s="35" t="s">
        <v>73</v>
      </c>
      <c r="C64" s="36">
        <v>1058000</v>
      </c>
      <c r="D64" s="40">
        <v>50855000</v>
      </c>
      <c r="E64" s="41">
        <f t="shared" si="0"/>
        <v>20342000</v>
      </c>
      <c r="F64" s="44">
        <v>82464600</v>
      </c>
      <c r="G64" s="41">
        <f t="shared" si="1"/>
        <v>55251282</v>
      </c>
      <c r="H64" s="41">
        <f t="shared" si="2"/>
        <v>35967282</v>
      </c>
      <c r="I64" s="41">
        <v>32658000</v>
      </c>
      <c r="J64" s="41">
        <v>6800000</v>
      </c>
      <c r="K64" s="41">
        <f t="shared" si="3"/>
        <v>-3490718</v>
      </c>
    </row>
    <row r="65" spans="1:11" s="39" customFormat="1" ht="15">
      <c r="A65" s="34">
        <v>56</v>
      </c>
      <c r="B65" s="35" t="s">
        <v>74</v>
      </c>
      <c r="C65" s="36">
        <v>4290000</v>
      </c>
      <c r="D65" s="40">
        <v>50783000</v>
      </c>
      <c r="E65" s="41">
        <f t="shared" si="0"/>
        <v>20313200</v>
      </c>
      <c r="F65" s="41">
        <v>96187280</v>
      </c>
      <c r="G65" s="41">
        <f t="shared" si="1"/>
        <v>64445477.6</v>
      </c>
      <c r="H65" s="41">
        <f t="shared" si="2"/>
        <v>48422277.6</v>
      </c>
      <c r="I65" s="41">
        <v>39390000</v>
      </c>
      <c r="J65" s="41">
        <v>7800000</v>
      </c>
      <c r="K65" s="41">
        <f t="shared" si="3"/>
        <v>1232277.6000000015</v>
      </c>
    </row>
    <row r="66" spans="1:11" s="39" customFormat="1" ht="15">
      <c r="A66" s="34">
        <v>57</v>
      </c>
      <c r="B66" s="35" t="s">
        <v>75</v>
      </c>
      <c r="C66" s="36">
        <v>3706000</v>
      </c>
      <c r="D66" s="40">
        <v>42796000</v>
      </c>
      <c r="E66" s="41">
        <f t="shared" si="0"/>
        <v>17118400</v>
      </c>
      <c r="F66" s="41">
        <v>86636904</v>
      </c>
      <c r="G66" s="41">
        <f t="shared" si="1"/>
        <v>58046725.68000001</v>
      </c>
      <c r="H66" s="41">
        <f t="shared" si="2"/>
        <v>44634325.68000001</v>
      </c>
      <c r="I66" s="41">
        <v>33506000</v>
      </c>
      <c r="J66" s="41">
        <v>8400000</v>
      </c>
      <c r="K66" s="41">
        <f t="shared" si="3"/>
        <v>2728325.680000007</v>
      </c>
    </row>
    <row r="67" spans="1:11" s="39" customFormat="1" ht="15">
      <c r="A67" s="34">
        <v>58</v>
      </c>
      <c r="B67" s="35" t="s">
        <v>76</v>
      </c>
      <c r="C67" s="36">
        <v>2230000</v>
      </c>
      <c r="D67" s="40">
        <v>45195000</v>
      </c>
      <c r="E67" s="41">
        <f t="shared" si="0"/>
        <v>18078000</v>
      </c>
      <c r="F67" s="44">
        <v>82917308</v>
      </c>
      <c r="G67" s="41">
        <f t="shared" si="1"/>
        <v>55554596.36000001</v>
      </c>
      <c r="H67" s="41">
        <f t="shared" si="2"/>
        <v>39706596.36000001</v>
      </c>
      <c r="I67" s="41">
        <v>35630000</v>
      </c>
      <c r="J67" s="41">
        <v>5200000</v>
      </c>
      <c r="K67" s="41">
        <f t="shared" si="3"/>
        <v>-1123403.6399999931</v>
      </c>
    </row>
    <row r="68" spans="1:11" s="39" customFormat="1" ht="15">
      <c r="A68" s="34">
        <v>59</v>
      </c>
      <c r="B68" s="43" t="s">
        <v>77</v>
      </c>
      <c r="C68" s="36">
        <v>31420000</v>
      </c>
      <c r="D68" s="40">
        <v>39688000</v>
      </c>
      <c r="E68" s="41">
        <f t="shared" si="0"/>
        <v>15875200</v>
      </c>
      <c r="F68" s="41">
        <v>98599120</v>
      </c>
      <c r="G68" s="41">
        <f t="shared" si="1"/>
        <v>66061410.400000006</v>
      </c>
      <c r="H68" s="41">
        <f t="shared" si="2"/>
        <v>81606210.4</v>
      </c>
      <c r="I68" s="41">
        <v>70120000</v>
      </c>
      <c r="J68" s="41">
        <v>6600000</v>
      </c>
      <c r="K68" s="41">
        <f t="shared" si="3"/>
        <v>4886210.400000006</v>
      </c>
    </row>
    <row r="69" spans="1:11" s="39" customFormat="1" ht="15">
      <c r="A69" s="34">
        <v>60</v>
      </c>
      <c r="B69" s="35" t="s">
        <v>78</v>
      </c>
      <c r="C69" s="36">
        <v>6656000</v>
      </c>
      <c r="D69" s="40">
        <v>69437000</v>
      </c>
      <c r="E69" s="41">
        <f t="shared" si="0"/>
        <v>27774800</v>
      </c>
      <c r="F69" s="41">
        <v>136061195</v>
      </c>
      <c r="G69" s="41">
        <f t="shared" si="1"/>
        <v>91161000.65</v>
      </c>
      <c r="H69" s="41">
        <f t="shared" si="2"/>
        <v>70042200.65</v>
      </c>
      <c r="I69" s="41">
        <v>61056000</v>
      </c>
      <c r="J69" s="41">
        <v>11200000</v>
      </c>
      <c r="K69" s="41">
        <f t="shared" si="3"/>
        <v>-2213799.349999994</v>
      </c>
    </row>
    <row r="70" spans="1:11" s="39" customFormat="1" ht="15">
      <c r="A70" s="34">
        <v>61</v>
      </c>
      <c r="B70" s="43" t="s">
        <v>79</v>
      </c>
      <c r="C70" s="36">
        <v>536000</v>
      </c>
      <c r="D70" s="40">
        <v>20984000</v>
      </c>
      <c r="E70" s="41">
        <f t="shared" si="0"/>
        <v>8393600</v>
      </c>
      <c r="F70" s="41">
        <v>42958000</v>
      </c>
      <c r="G70" s="41">
        <f t="shared" si="1"/>
        <v>28781860</v>
      </c>
      <c r="H70" s="41">
        <f t="shared" si="2"/>
        <v>20924260</v>
      </c>
      <c r="I70" s="41">
        <v>6000000</v>
      </c>
      <c r="J70" s="41">
        <v>14400000</v>
      </c>
      <c r="K70" s="41">
        <f t="shared" si="3"/>
        <v>524260</v>
      </c>
    </row>
    <row r="71" spans="1:11" s="39" customFormat="1" ht="15">
      <c r="A71" s="34">
        <v>62</v>
      </c>
      <c r="B71" s="46" t="s">
        <v>80</v>
      </c>
      <c r="C71" s="36">
        <v>8845000</v>
      </c>
      <c r="D71" s="40">
        <v>57549000</v>
      </c>
      <c r="E71" s="41">
        <f t="shared" si="0"/>
        <v>23019600</v>
      </c>
      <c r="F71" s="41">
        <v>118050421</v>
      </c>
      <c r="G71" s="41">
        <f t="shared" si="1"/>
        <v>79093782.07000001</v>
      </c>
      <c r="H71" s="41">
        <f t="shared" si="2"/>
        <v>64919182.07000001</v>
      </c>
      <c r="I71" s="41">
        <v>51144000</v>
      </c>
      <c r="J71" s="41">
        <v>7800000</v>
      </c>
      <c r="K71" s="41">
        <f t="shared" si="3"/>
        <v>5975182.070000008</v>
      </c>
    </row>
    <row r="72" spans="1:11" s="39" customFormat="1" ht="15">
      <c r="A72" s="34">
        <v>63</v>
      </c>
      <c r="B72" s="35" t="s">
        <v>81</v>
      </c>
      <c r="C72" s="36">
        <v>8195000</v>
      </c>
      <c r="D72" s="40">
        <v>57982000</v>
      </c>
      <c r="E72" s="41">
        <f t="shared" si="0"/>
        <v>23192800</v>
      </c>
      <c r="F72" s="41">
        <v>125891500</v>
      </c>
      <c r="G72" s="41">
        <f t="shared" si="1"/>
        <v>84347305</v>
      </c>
      <c r="H72" s="41">
        <f t="shared" si="2"/>
        <v>69349505</v>
      </c>
      <c r="I72" s="41">
        <v>54495000</v>
      </c>
      <c r="J72" s="41">
        <v>7400000</v>
      </c>
      <c r="K72" s="41">
        <f t="shared" si="3"/>
        <v>7454505</v>
      </c>
    </row>
    <row r="73" spans="1:11" s="39" customFormat="1" ht="15">
      <c r="A73" s="34">
        <v>64</v>
      </c>
      <c r="B73" s="35" t="s">
        <v>82</v>
      </c>
      <c r="C73" s="36">
        <v>10282000</v>
      </c>
      <c r="D73" s="40">
        <v>53068000</v>
      </c>
      <c r="E73" s="41">
        <f t="shared" si="0"/>
        <v>21227200</v>
      </c>
      <c r="F73" s="41">
        <v>108625000</v>
      </c>
      <c r="G73" s="41">
        <f t="shared" si="1"/>
        <v>72778750</v>
      </c>
      <c r="H73" s="41">
        <f t="shared" si="2"/>
        <v>61833550</v>
      </c>
      <c r="I73" s="41">
        <v>54682000</v>
      </c>
      <c r="J73" s="41">
        <v>7200000</v>
      </c>
      <c r="K73" s="41">
        <f t="shared" si="3"/>
        <v>-48450</v>
      </c>
    </row>
    <row r="74" spans="1:11" s="39" customFormat="1" ht="15">
      <c r="A74" s="34">
        <v>65</v>
      </c>
      <c r="B74" s="35" t="s">
        <v>83</v>
      </c>
      <c r="C74" s="36">
        <v>6985000</v>
      </c>
      <c r="D74" s="40">
        <v>47734000</v>
      </c>
      <c r="E74" s="41">
        <f t="shared" si="0"/>
        <v>19093600</v>
      </c>
      <c r="F74" s="41">
        <v>100921380</v>
      </c>
      <c r="G74" s="41">
        <f t="shared" si="1"/>
        <v>67617324.60000001</v>
      </c>
      <c r="H74" s="41">
        <f t="shared" si="2"/>
        <v>55508724.60000001</v>
      </c>
      <c r="I74" s="41">
        <v>45884000</v>
      </c>
      <c r="J74" s="41">
        <v>3100000</v>
      </c>
      <c r="K74" s="41">
        <f t="shared" si="3"/>
        <v>6524724.600000009</v>
      </c>
    </row>
    <row r="75" spans="1:11" s="39" customFormat="1" ht="15">
      <c r="A75" s="34">
        <v>66</v>
      </c>
      <c r="B75" s="35" t="s">
        <v>84</v>
      </c>
      <c r="C75" s="36">
        <v>5186000</v>
      </c>
      <c r="D75" s="40">
        <v>54139000</v>
      </c>
      <c r="E75" s="41">
        <f t="shared" si="0"/>
        <v>21655600</v>
      </c>
      <c r="F75" s="41">
        <v>103420000</v>
      </c>
      <c r="G75" s="41">
        <f t="shared" si="1"/>
        <v>69291400</v>
      </c>
      <c r="H75" s="41">
        <f t="shared" si="2"/>
        <v>52821800</v>
      </c>
      <c r="I75" s="41">
        <v>46086000</v>
      </c>
      <c r="J75" s="41">
        <v>6200000</v>
      </c>
      <c r="K75" s="41">
        <f t="shared" si="3"/>
        <v>535800</v>
      </c>
    </row>
    <row r="76" spans="1:11" s="39" customFormat="1" ht="15">
      <c r="A76" s="34">
        <v>67</v>
      </c>
      <c r="B76" s="35" t="s">
        <v>85</v>
      </c>
      <c r="C76" s="36">
        <v>1610000</v>
      </c>
      <c r="D76" s="40">
        <v>27784000</v>
      </c>
      <c r="E76" s="41">
        <f aca="true" t="shared" si="4" ref="E76:E139">D76*40%</f>
        <v>11113600</v>
      </c>
      <c r="F76" s="41">
        <v>48176000</v>
      </c>
      <c r="G76" s="41">
        <f aca="true" t="shared" si="5" ref="G76:G139">F76*67%</f>
        <v>32277920.000000004</v>
      </c>
      <c r="H76" s="41">
        <f aca="true" t="shared" si="6" ref="H76:H132">G76-E76+C76</f>
        <v>22774320.000000004</v>
      </c>
      <c r="I76" s="41">
        <v>21010000</v>
      </c>
      <c r="J76" s="41">
        <v>1150000</v>
      </c>
      <c r="K76" s="41">
        <f aca="true" t="shared" si="7" ref="K76:K139">H76-I76-J76</f>
        <v>614320.0000000037</v>
      </c>
    </row>
    <row r="77" spans="1:11" s="39" customFormat="1" ht="15">
      <c r="A77" s="34">
        <v>68</v>
      </c>
      <c r="B77" s="35" t="s">
        <v>86</v>
      </c>
      <c r="C77" s="36">
        <v>2900000</v>
      </c>
      <c r="D77" s="40">
        <v>38065000</v>
      </c>
      <c r="E77" s="41">
        <f t="shared" si="4"/>
        <v>15226000</v>
      </c>
      <c r="F77" s="41">
        <v>75894400</v>
      </c>
      <c r="G77" s="41">
        <f t="shared" si="5"/>
        <v>50849248</v>
      </c>
      <c r="H77" s="41">
        <f t="shared" si="6"/>
        <v>38523248</v>
      </c>
      <c r="I77" s="41">
        <v>30700000</v>
      </c>
      <c r="J77" s="41">
        <v>4400000</v>
      </c>
      <c r="K77" s="41">
        <f t="shared" si="7"/>
        <v>3423248</v>
      </c>
    </row>
    <row r="78" spans="1:11" s="39" customFormat="1" ht="15">
      <c r="A78" s="34">
        <v>69</v>
      </c>
      <c r="B78" s="35" t="s">
        <v>87</v>
      </c>
      <c r="C78" s="36">
        <v>4964000</v>
      </c>
      <c r="D78" s="40">
        <v>61840000</v>
      </c>
      <c r="E78" s="41">
        <f t="shared" si="4"/>
        <v>24736000</v>
      </c>
      <c r="F78" s="41">
        <v>130000000</v>
      </c>
      <c r="G78" s="41">
        <f t="shared" si="5"/>
        <v>87100000</v>
      </c>
      <c r="H78" s="41">
        <f t="shared" si="6"/>
        <v>67328000</v>
      </c>
      <c r="I78" s="41">
        <v>56564000</v>
      </c>
      <c r="J78" s="41">
        <v>8800000</v>
      </c>
      <c r="K78" s="41">
        <f t="shared" si="7"/>
        <v>1964000</v>
      </c>
    </row>
    <row r="79" spans="1:11" s="39" customFormat="1" ht="15">
      <c r="A79" s="34">
        <v>70</v>
      </c>
      <c r="B79" s="35" t="s">
        <v>88</v>
      </c>
      <c r="C79" s="36">
        <v>3323000</v>
      </c>
      <c r="D79" s="40">
        <v>59979000</v>
      </c>
      <c r="E79" s="41">
        <f t="shared" si="4"/>
        <v>23991600</v>
      </c>
      <c r="F79" s="41">
        <v>119739000</v>
      </c>
      <c r="G79" s="41">
        <f t="shared" si="5"/>
        <v>80225130</v>
      </c>
      <c r="H79" s="41">
        <f t="shared" si="6"/>
        <v>59556530</v>
      </c>
      <c r="I79" s="41">
        <v>45323000</v>
      </c>
      <c r="J79" s="41">
        <v>10000000</v>
      </c>
      <c r="K79" s="41">
        <f t="shared" si="7"/>
        <v>4233530</v>
      </c>
    </row>
    <row r="80" spans="1:11" s="39" customFormat="1" ht="15">
      <c r="A80" s="34">
        <v>71</v>
      </c>
      <c r="B80" s="35" t="s">
        <v>89</v>
      </c>
      <c r="C80" s="36">
        <v>3936000</v>
      </c>
      <c r="D80" s="40">
        <v>70559000</v>
      </c>
      <c r="E80" s="41">
        <f t="shared" si="4"/>
        <v>28223600</v>
      </c>
      <c r="F80" s="44">
        <v>129386641</v>
      </c>
      <c r="G80" s="41">
        <f t="shared" si="5"/>
        <v>86689049.47</v>
      </c>
      <c r="H80" s="41">
        <f t="shared" si="6"/>
        <v>62401449.47</v>
      </c>
      <c r="I80" s="41">
        <v>50836000</v>
      </c>
      <c r="J80" s="41">
        <v>8200000</v>
      </c>
      <c r="K80" s="41">
        <f t="shared" si="7"/>
        <v>3365449.469999999</v>
      </c>
    </row>
    <row r="81" spans="1:11" s="39" customFormat="1" ht="15">
      <c r="A81" s="34">
        <v>72</v>
      </c>
      <c r="B81" s="35" t="s">
        <v>90</v>
      </c>
      <c r="C81" s="36">
        <v>12200000</v>
      </c>
      <c r="D81" s="40">
        <v>69453000</v>
      </c>
      <c r="E81" s="41">
        <f t="shared" si="4"/>
        <v>27781200</v>
      </c>
      <c r="F81" s="41">
        <v>142778000</v>
      </c>
      <c r="G81" s="41">
        <f t="shared" si="5"/>
        <v>95661260</v>
      </c>
      <c r="H81" s="41">
        <f t="shared" si="6"/>
        <v>80080060</v>
      </c>
      <c r="I81" s="41">
        <v>67600000</v>
      </c>
      <c r="J81" s="41">
        <v>9200000</v>
      </c>
      <c r="K81" s="41">
        <f t="shared" si="7"/>
        <v>3280060</v>
      </c>
    </row>
    <row r="82" spans="1:11" s="39" customFormat="1" ht="15">
      <c r="A82" s="34">
        <v>73</v>
      </c>
      <c r="B82" s="35" t="s">
        <v>91</v>
      </c>
      <c r="C82" s="36">
        <v>8524000</v>
      </c>
      <c r="D82" s="40">
        <v>51391000</v>
      </c>
      <c r="E82" s="41">
        <f t="shared" si="4"/>
        <v>20556400</v>
      </c>
      <c r="F82" s="41">
        <v>105238000</v>
      </c>
      <c r="G82" s="41">
        <f t="shared" si="5"/>
        <v>70509460</v>
      </c>
      <c r="H82" s="41">
        <f t="shared" si="6"/>
        <v>58477060</v>
      </c>
      <c r="I82" s="41">
        <v>40824000</v>
      </c>
      <c r="J82" s="41">
        <v>3400000</v>
      </c>
      <c r="K82" s="41">
        <f t="shared" si="7"/>
        <v>14253060</v>
      </c>
    </row>
    <row r="83" spans="1:11" s="39" customFormat="1" ht="15">
      <c r="A83" s="34">
        <v>74</v>
      </c>
      <c r="B83" s="35" t="s">
        <v>92</v>
      </c>
      <c r="C83" s="36">
        <v>11468000</v>
      </c>
      <c r="D83" s="40">
        <v>82543000</v>
      </c>
      <c r="E83" s="41">
        <f t="shared" si="4"/>
        <v>33017200</v>
      </c>
      <c r="F83" s="41">
        <v>164796452</v>
      </c>
      <c r="G83" s="41">
        <f t="shared" si="5"/>
        <v>110413622.84</v>
      </c>
      <c r="H83" s="41">
        <f t="shared" si="6"/>
        <v>88864422.84</v>
      </c>
      <c r="I83" s="41">
        <v>70868000</v>
      </c>
      <c r="J83" s="41">
        <v>17200000</v>
      </c>
      <c r="K83" s="41">
        <f t="shared" si="7"/>
        <v>796422.8400000036</v>
      </c>
    </row>
    <row r="84" spans="1:11" s="39" customFormat="1" ht="15">
      <c r="A84" s="34">
        <v>75</v>
      </c>
      <c r="B84" s="35" t="s">
        <v>93</v>
      </c>
      <c r="C84" s="36">
        <v>2148000</v>
      </c>
      <c r="D84" s="40">
        <v>31580000</v>
      </c>
      <c r="E84" s="41">
        <f t="shared" si="4"/>
        <v>12632000</v>
      </c>
      <c r="F84" s="41">
        <v>67055000</v>
      </c>
      <c r="G84" s="41">
        <f t="shared" si="5"/>
        <v>44926850</v>
      </c>
      <c r="H84" s="41">
        <f t="shared" si="6"/>
        <v>34442850</v>
      </c>
      <c r="I84" s="41">
        <v>27748000</v>
      </c>
      <c r="J84" s="41">
        <v>4800000</v>
      </c>
      <c r="K84" s="41">
        <f t="shared" si="7"/>
        <v>1894850</v>
      </c>
    </row>
    <row r="85" spans="1:11" s="39" customFormat="1" ht="15">
      <c r="A85" s="34">
        <v>76</v>
      </c>
      <c r="B85" s="35" t="s">
        <v>94</v>
      </c>
      <c r="C85" s="36">
        <v>9452000</v>
      </c>
      <c r="D85" s="40">
        <v>49617000</v>
      </c>
      <c r="E85" s="41">
        <f t="shared" si="4"/>
        <v>19846800</v>
      </c>
      <c r="F85" s="41">
        <v>100203000</v>
      </c>
      <c r="G85" s="41">
        <f t="shared" si="5"/>
        <v>67136010</v>
      </c>
      <c r="H85" s="41">
        <f t="shared" si="6"/>
        <v>56741210</v>
      </c>
      <c r="I85" s="41">
        <v>45852000</v>
      </c>
      <c r="J85" s="41">
        <v>7200000</v>
      </c>
      <c r="K85" s="41">
        <f t="shared" si="7"/>
        <v>3689210</v>
      </c>
    </row>
    <row r="86" spans="1:11" s="39" customFormat="1" ht="15">
      <c r="A86" s="34">
        <v>77</v>
      </c>
      <c r="B86" s="35" t="s">
        <v>95</v>
      </c>
      <c r="C86" s="36">
        <v>2998000</v>
      </c>
      <c r="D86" s="40">
        <v>60864000</v>
      </c>
      <c r="E86" s="41">
        <f t="shared" si="4"/>
        <v>24345600</v>
      </c>
      <c r="F86" s="41">
        <v>104525460</v>
      </c>
      <c r="G86" s="41">
        <f t="shared" si="5"/>
        <v>70032058.2</v>
      </c>
      <c r="H86" s="41">
        <f t="shared" si="6"/>
        <v>48684458.2</v>
      </c>
      <c r="I86" s="41">
        <v>40497000</v>
      </c>
      <c r="J86" s="41">
        <v>9000000</v>
      </c>
      <c r="K86" s="41">
        <f t="shared" si="7"/>
        <v>-812541.799999997</v>
      </c>
    </row>
    <row r="87" spans="1:11" s="39" customFormat="1" ht="15">
      <c r="A87" s="34">
        <v>78</v>
      </c>
      <c r="B87" s="35" t="s">
        <v>96</v>
      </c>
      <c r="C87" s="36">
        <v>18129000</v>
      </c>
      <c r="D87" s="40">
        <v>48845000</v>
      </c>
      <c r="E87" s="41">
        <f t="shared" si="4"/>
        <v>19538000</v>
      </c>
      <c r="F87" s="41">
        <v>103738000</v>
      </c>
      <c r="G87" s="41">
        <f t="shared" si="5"/>
        <v>69504460</v>
      </c>
      <c r="H87" s="41">
        <f t="shared" si="6"/>
        <v>68095460</v>
      </c>
      <c r="I87" s="41">
        <v>56528000</v>
      </c>
      <c r="J87" s="41">
        <v>5200000</v>
      </c>
      <c r="K87" s="41">
        <f t="shared" si="7"/>
        <v>6367460</v>
      </c>
    </row>
    <row r="88" spans="1:11" s="39" customFormat="1" ht="15">
      <c r="A88" s="34">
        <v>79</v>
      </c>
      <c r="B88" s="35" t="s">
        <v>97</v>
      </c>
      <c r="C88" s="36">
        <v>11348000</v>
      </c>
      <c r="D88" s="40">
        <v>51026000</v>
      </c>
      <c r="E88" s="41">
        <f t="shared" si="4"/>
        <v>20410400</v>
      </c>
      <c r="F88" s="41">
        <v>117954000</v>
      </c>
      <c r="G88" s="41">
        <f t="shared" si="5"/>
        <v>79029180</v>
      </c>
      <c r="H88" s="41">
        <f t="shared" si="6"/>
        <v>69966780</v>
      </c>
      <c r="I88" s="41">
        <v>55447000</v>
      </c>
      <c r="J88" s="41">
        <v>5800000</v>
      </c>
      <c r="K88" s="41">
        <f t="shared" si="7"/>
        <v>8719780</v>
      </c>
    </row>
    <row r="89" spans="1:11" s="39" customFormat="1" ht="15">
      <c r="A89" s="34">
        <v>80</v>
      </c>
      <c r="B89" s="35" t="s">
        <v>98</v>
      </c>
      <c r="C89" s="36">
        <v>4068000</v>
      </c>
      <c r="D89" s="40">
        <v>29431000</v>
      </c>
      <c r="E89" s="41">
        <f t="shared" si="4"/>
        <v>11772400</v>
      </c>
      <c r="F89" s="41">
        <v>63833716</v>
      </c>
      <c r="G89" s="41">
        <f t="shared" si="5"/>
        <v>42768589.720000006</v>
      </c>
      <c r="H89" s="41">
        <f t="shared" si="6"/>
        <v>35064189.720000006</v>
      </c>
      <c r="I89" s="41">
        <v>29168000</v>
      </c>
      <c r="J89" s="41">
        <v>1800000</v>
      </c>
      <c r="K89" s="41">
        <f t="shared" si="7"/>
        <v>4096189.7200000063</v>
      </c>
    </row>
    <row r="90" spans="1:11" s="39" customFormat="1" ht="15">
      <c r="A90" s="34">
        <v>81</v>
      </c>
      <c r="B90" s="35" t="s">
        <v>99</v>
      </c>
      <c r="C90" s="36">
        <v>-8316000</v>
      </c>
      <c r="D90" s="40">
        <v>66173000</v>
      </c>
      <c r="E90" s="41">
        <f t="shared" si="4"/>
        <v>26469200</v>
      </c>
      <c r="F90" s="41">
        <v>172782000</v>
      </c>
      <c r="G90" s="41">
        <f t="shared" si="5"/>
        <v>115763940</v>
      </c>
      <c r="H90" s="41">
        <f t="shared" si="6"/>
        <v>80978740</v>
      </c>
      <c r="I90" s="41">
        <v>50000000</v>
      </c>
      <c r="J90" s="41">
        <v>8400000</v>
      </c>
      <c r="K90" s="41">
        <f t="shared" si="7"/>
        <v>22578740</v>
      </c>
    </row>
    <row r="91" spans="1:11" s="39" customFormat="1" ht="15">
      <c r="A91" s="34">
        <v>82</v>
      </c>
      <c r="B91" s="35" t="s">
        <v>100</v>
      </c>
      <c r="C91" s="36">
        <v>4186000</v>
      </c>
      <c r="D91" s="40">
        <v>61891000</v>
      </c>
      <c r="E91" s="41">
        <f t="shared" si="4"/>
        <v>24756400</v>
      </c>
      <c r="F91" s="41">
        <v>123478939</v>
      </c>
      <c r="G91" s="41">
        <f t="shared" si="5"/>
        <v>82730889.13000001</v>
      </c>
      <c r="H91" s="41">
        <f t="shared" si="6"/>
        <v>62160489.13000001</v>
      </c>
      <c r="I91" s="41">
        <v>51485000</v>
      </c>
      <c r="J91" s="41">
        <v>9400000</v>
      </c>
      <c r="K91" s="41">
        <f t="shared" si="7"/>
        <v>1275489.1300000101</v>
      </c>
    </row>
    <row r="92" spans="1:11" s="39" customFormat="1" ht="15">
      <c r="A92" s="34">
        <v>83</v>
      </c>
      <c r="B92" s="35" t="s">
        <v>101</v>
      </c>
      <c r="C92" s="36">
        <v>8884000</v>
      </c>
      <c r="D92" s="40">
        <v>50606000</v>
      </c>
      <c r="E92" s="41">
        <f t="shared" si="4"/>
        <v>20242400</v>
      </c>
      <c r="F92" s="41">
        <v>114283440</v>
      </c>
      <c r="G92" s="41">
        <f t="shared" si="5"/>
        <v>76569904.80000001</v>
      </c>
      <c r="H92" s="41">
        <f t="shared" si="6"/>
        <v>65211504.80000001</v>
      </c>
      <c r="I92" s="41">
        <v>53784000</v>
      </c>
      <c r="J92" s="41">
        <v>6200000</v>
      </c>
      <c r="K92" s="41">
        <f t="shared" si="7"/>
        <v>5227504.800000012</v>
      </c>
    </row>
    <row r="93" spans="1:11" s="39" customFormat="1" ht="15">
      <c r="A93" s="34">
        <v>84</v>
      </c>
      <c r="B93" s="35" t="s">
        <v>102</v>
      </c>
      <c r="C93" s="36">
        <v>3260000</v>
      </c>
      <c r="D93" s="40">
        <v>39589000</v>
      </c>
      <c r="E93" s="41">
        <f t="shared" si="4"/>
        <v>15835600</v>
      </c>
      <c r="F93" s="41">
        <v>79696900</v>
      </c>
      <c r="G93" s="41">
        <f t="shared" si="5"/>
        <v>53396923</v>
      </c>
      <c r="H93" s="41">
        <f t="shared" si="6"/>
        <v>40821323</v>
      </c>
      <c r="I93" s="41">
        <v>25160000</v>
      </c>
      <c r="J93" s="41">
        <v>6200000</v>
      </c>
      <c r="K93" s="41">
        <f t="shared" si="7"/>
        <v>9461323</v>
      </c>
    </row>
    <row r="94" spans="1:11" s="39" customFormat="1" ht="15">
      <c r="A94" s="34">
        <v>85</v>
      </c>
      <c r="B94" s="35" t="s">
        <v>103</v>
      </c>
      <c r="C94" s="36">
        <v>1830000</v>
      </c>
      <c r="D94" s="40">
        <v>35310000</v>
      </c>
      <c r="E94" s="41">
        <f t="shared" si="4"/>
        <v>14124000</v>
      </c>
      <c r="F94" s="41">
        <v>73686600</v>
      </c>
      <c r="G94" s="41">
        <f t="shared" si="5"/>
        <v>49370022</v>
      </c>
      <c r="H94" s="41">
        <f t="shared" si="6"/>
        <v>37076022</v>
      </c>
      <c r="I94" s="41">
        <v>28930000</v>
      </c>
      <c r="J94" s="41">
        <v>3800000</v>
      </c>
      <c r="K94" s="41">
        <f t="shared" si="7"/>
        <v>4346022</v>
      </c>
    </row>
    <row r="95" spans="1:11" s="39" customFormat="1" ht="15">
      <c r="A95" s="34">
        <v>86</v>
      </c>
      <c r="B95" s="35" t="s">
        <v>104</v>
      </c>
      <c r="C95" s="36">
        <v>8620000</v>
      </c>
      <c r="D95" s="40">
        <v>25396000</v>
      </c>
      <c r="E95" s="41">
        <f t="shared" si="4"/>
        <v>10158400</v>
      </c>
      <c r="F95" s="41">
        <v>60146700</v>
      </c>
      <c r="G95" s="41">
        <f t="shared" si="5"/>
        <v>40298289</v>
      </c>
      <c r="H95" s="41">
        <f t="shared" si="6"/>
        <v>38759889</v>
      </c>
      <c r="I95" s="41">
        <v>31020000</v>
      </c>
      <c r="J95" s="41">
        <v>3200000</v>
      </c>
      <c r="K95" s="41">
        <f t="shared" si="7"/>
        <v>4539889</v>
      </c>
    </row>
    <row r="96" spans="1:11" s="39" customFormat="1" ht="15">
      <c r="A96" s="34">
        <v>87</v>
      </c>
      <c r="B96" s="35" t="s">
        <v>105</v>
      </c>
      <c r="C96" s="36">
        <v>3680000</v>
      </c>
      <c r="D96" s="40">
        <v>42050000</v>
      </c>
      <c r="E96" s="41">
        <f t="shared" si="4"/>
        <v>16820000</v>
      </c>
      <c r="F96" s="41">
        <v>95547000</v>
      </c>
      <c r="G96" s="41">
        <f t="shared" si="5"/>
        <v>64016490.00000001</v>
      </c>
      <c r="H96" s="41">
        <f t="shared" si="6"/>
        <v>50876490.00000001</v>
      </c>
      <c r="I96" s="41">
        <v>40980000</v>
      </c>
      <c r="J96" s="41">
        <v>5400000</v>
      </c>
      <c r="K96" s="41">
        <f t="shared" si="7"/>
        <v>4496490.000000007</v>
      </c>
    </row>
    <row r="97" spans="1:11" s="39" customFormat="1" ht="15">
      <c r="A97" s="34">
        <v>88</v>
      </c>
      <c r="B97" s="35" t="s">
        <v>106</v>
      </c>
      <c r="C97" s="36">
        <v>21200000</v>
      </c>
      <c r="D97" s="40">
        <v>46778000</v>
      </c>
      <c r="E97" s="41">
        <f t="shared" si="4"/>
        <v>18711200</v>
      </c>
      <c r="F97" s="41">
        <v>97025000</v>
      </c>
      <c r="G97" s="41">
        <f t="shared" si="5"/>
        <v>65006750.00000001</v>
      </c>
      <c r="H97" s="41">
        <f t="shared" si="6"/>
        <v>67495550</v>
      </c>
      <c r="I97" s="41">
        <v>56800000</v>
      </c>
      <c r="J97" s="41">
        <v>6800000</v>
      </c>
      <c r="K97" s="41">
        <f t="shared" si="7"/>
        <v>3895550</v>
      </c>
    </row>
    <row r="98" spans="1:11" s="39" customFormat="1" ht="15">
      <c r="A98" s="34">
        <v>89</v>
      </c>
      <c r="B98" s="35" t="s">
        <v>107</v>
      </c>
      <c r="C98" s="36">
        <v>9463000</v>
      </c>
      <c r="D98" s="40">
        <v>59278000</v>
      </c>
      <c r="E98" s="41">
        <f t="shared" si="4"/>
        <v>23711200</v>
      </c>
      <c r="F98" s="41">
        <v>121700000</v>
      </c>
      <c r="G98" s="41">
        <f t="shared" si="5"/>
        <v>81539000</v>
      </c>
      <c r="H98" s="41">
        <f t="shared" si="6"/>
        <v>67290800</v>
      </c>
      <c r="I98" s="41">
        <v>48462000</v>
      </c>
      <c r="J98" s="41">
        <v>10000000</v>
      </c>
      <c r="K98" s="41">
        <f t="shared" si="7"/>
        <v>8828800</v>
      </c>
    </row>
    <row r="99" spans="1:11" s="39" customFormat="1" ht="15">
      <c r="A99" s="34">
        <v>90</v>
      </c>
      <c r="B99" s="35" t="s">
        <v>108</v>
      </c>
      <c r="C99" s="36">
        <v>11048000</v>
      </c>
      <c r="D99" s="40">
        <v>51090000</v>
      </c>
      <c r="E99" s="41">
        <f t="shared" si="4"/>
        <v>20436000</v>
      </c>
      <c r="F99" s="41">
        <v>109337956</v>
      </c>
      <c r="G99" s="41">
        <f t="shared" si="5"/>
        <v>73256430.52000001</v>
      </c>
      <c r="H99" s="41">
        <f t="shared" si="6"/>
        <v>63868430.52000001</v>
      </c>
      <c r="I99" s="41">
        <v>51248000</v>
      </c>
      <c r="J99" s="41">
        <v>9600000</v>
      </c>
      <c r="K99" s="41">
        <f t="shared" si="7"/>
        <v>3020430.5200000107</v>
      </c>
    </row>
    <row r="100" spans="1:11" s="39" customFormat="1" ht="15">
      <c r="A100" s="34">
        <v>91</v>
      </c>
      <c r="B100" s="35" t="s">
        <v>109</v>
      </c>
      <c r="C100" s="36">
        <v>6360000</v>
      </c>
      <c r="D100" s="40">
        <v>61546000</v>
      </c>
      <c r="E100" s="41">
        <f t="shared" si="4"/>
        <v>24618400</v>
      </c>
      <c r="F100" s="41">
        <v>128233000</v>
      </c>
      <c r="G100" s="41">
        <f t="shared" si="5"/>
        <v>85916110</v>
      </c>
      <c r="H100" s="41">
        <f t="shared" si="6"/>
        <v>67657710</v>
      </c>
      <c r="I100" s="41">
        <v>54460000</v>
      </c>
      <c r="J100" s="41">
        <v>9800000</v>
      </c>
      <c r="K100" s="41">
        <f t="shared" si="7"/>
        <v>3397710</v>
      </c>
    </row>
    <row r="101" spans="1:11" s="39" customFormat="1" ht="15">
      <c r="A101" s="34">
        <v>92</v>
      </c>
      <c r="B101" s="35" t="s">
        <v>110</v>
      </c>
      <c r="C101" s="36">
        <v>812000</v>
      </c>
      <c r="D101" s="40">
        <v>71612000</v>
      </c>
      <c r="E101" s="41">
        <f t="shared" si="4"/>
        <v>28644800</v>
      </c>
      <c r="F101" s="41">
        <v>136864682</v>
      </c>
      <c r="G101" s="41">
        <f t="shared" si="5"/>
        <v>91699336.94000001</v>
      </c>
      <c r="H101" s="41">
        <f t="shared" si="6"/>
        <v>63866536.94000001</v>
      </c>
      <c r="I101" s="41">
        <v>49712000</v>
      </c>
      <c r="J101" s="41">
        <v>12200000</v>
      </c>
      <c r="K101" s="41">
        <f t="shared" si="7"/>
        <v>1954536.9400000125</v>
      </c>
    </row>
    <row r="102" spans="1:11" s="39" customFormat="1" ht="15">
      <c r="A102" s="34">
        <v>93</v>
      </c>
      <c r="B102" s="35" t="s">
        <v>111</v>
      </c>
      <c r="C102" s="36">
        <v>4747000</v>
      </c>
      <c r="D102" s="40">
        <v>38827000</v>
      </c>
      <c r="E102" s="41">
        <f t="shared" si="4"/>
        <v>15530800</v>
      </c>
      <c r="F102" s="41">
        <v>75046000</v>
      </c>
      <c r="G102" s="41">
        <f t="shared" si="5"/>
        <v>50280820</v>
      </c>
      <c r="H102" s="41">
        <f t="shared" si="6"/>
        <v>39497020</v>
      </c>
      <c r="I102" s="41">
        <v>32447000</v>
      </c>
      <c r="J102" s="41">
        <v>4600000</v>
      </c>
      <c r="K102" s="41">
        <f t="shared" si="7"/>
        <v>2450020</v>
      </c>
    </row>
    <row r="103" spans="1:11" s="39" customFormat="1" ht="15">
      <c r="A103" s="34">
        <v>94</v>
      </c>
      <c r="B103" s="35" t="s">
        <v>112</v>
      </c>
      <c r="C103" s="36">
        <v>7740000</v>
      </c>
      <c r="D103" s="40">
        <v>44716000</v>
      </c>
      <c r="E103" s="41">
        <f t="shared" si="4"/>
        <v>17886400</v>
      </c>
      <c r="F103" s="41">
        <v>92496814</v>
      </c>
      <c r="G103" s="41">
        <f t="shared" si="5"/>
        <v>61972865.38</v>
      </c>
      <c r="H103" s="41">
        <f t="shared" si="6"/>
        <v>51826465.38</v>
      </c>
      <c r="I103" s="41">
        <v>39640000</v>
      </c>
      <c r="J103" s="41">
        <v>8200000</v>
      </c>
      <c r="K103" s="41">
        <f t="shared" si="7"/>
        <v>3986465.3800000027</v>
      </c>
    </row>
    <row r="104" spans="1:11" s="39" customFormat="1" ht="15">
      <c r="A104" s="34">
        <v>95</v>
      </c>
      <c r="B104" s="35" t="s">
        <v>113</v>
      </c>
      <c r="C104" s="36">
        <v>1687000</v>
      </c>
      <c r="D104" s="40">
        <v>45565000</v>
      </c>
      <c r="E104" s="41">
        <f t="shared" si="4"/>
        <v>18226000</v>
      </c>
      <c r="F104" s="41">
        <v>94931904</v>
      </c>
      <c r="G104" s="41">
        <f t="shared" si="5"/>
        <v>63604375.68000001</v>
      </c>
      <c r="H104" s="41">
        <f t="shared" si="6"/>
        <v>47065375.68000001</v>
      </c>
      <c r="I104" s="41">
        <v>34587000</v>
      </c>
      <c r="J104" s="41">
        <v>6200000</v>
      </c>
      <c r="K104" s="41">
        <f t="shared" si="7"/>
        <v>6278375.680000007</v>
      </c>
    </row>
    <row r="105" spans="1:11" s="39" customFormat="1" ht="15">
      <c r="A105" s="34">
        <v>96</v>
      </c>
      <c r="B105" s="35" t="s">
        <v>114</v>
      </c>
      <c r="C105" s="36">
        <v>5348000</v>
      </c>
      <c r="D105" s="40">
        <v>51169000</v>
      </c>
      <c r="E105" s="41">
        <f t="shared" si="4"/>
        <v>20467600</v>
      </c>
      <c r="F105" s="41">
        <v>103165800</v>
      </c>
      <c r="G105" s="41">
        <f t="shared" si="5"/>
        <v>69121086</v>
      </c>
      <c r="H105" s="41">
        <f t="shared" si="6"/>
        <v>54001486</v>
      </c>
      <c r="I105" s="41">
        <v>35248000</v>
      </c>
      <c r="J105" s="41">
        <v>14200000</v>
      </c>
      <c r="K105" s="41">
        <f t="shared" si="7"/>
        <v>4553486</v>
      </c>
    </row>
    <row r="106" spans="1:11" s="39" customFormat="1" ht="15">
      <c r="A106" s="34">
        <v>97</v>
      </c>
      <c r="B106" s="35" t="s">
        <v>115</v>
      </c>
      <c r="C106" s="36">
        <v>4260000</v>
      </c>
      <c r="D106" s="40">
        <v>28229000</v>
      </c>
      <c r="E106" s="41">
        <f t="shared" si="4"/>
        <v>11291600</v>
      </c>
      <c r="F106" s="41">
        <v>64180000</v>
      </c>
      <c r="G106" s="41">
        <f t="shared" si="5"/>
        <v>43000600</v>
      </c>
      <c r="H106" s="41">
        <f t="shared" si="6"/>
        <v>35969000</v>
      </c>
      <c r="I106" s="41">
        <v>29960000</v>
      </c>
      <c r="J106" s="41">
        <v>2600000</v>
      </c>
      <c r="K106" s="41">
        <f t="shared" si="7"/>
        <v>3409000</v>
      </c>
    </row>
    <row r="107" spans="1:11" s="39" customFormat="1" ht="15">
      <c r="A107" s="34">
        <v>98</v>
      </c>
      <c r="B107" s="35" t="s">
        <v>116</v>
      </c>
      <c r="C107" s="36">
        <v>2924000</v>
      </c>
      <c r="D107" s="40">
        <v>46368000</v>
      </c>
      <c r="E107" s="41">
        <f t="shared" si="4"/>
        <v>18547200</v>
      </c>
      <c r="F107" s="41">
        <v>115405000</v>
      </c>
      <c r="G107" s="41">
        <f t="shared" si="5"/>
        <v>77321350</v>
      </c>
      <c r="H107" s="41">
        <f t="shared" si="6"/>
        <v>61698150</v>
      </c>
      <c r="I107" s="41">
        <v>46424000</v>
      </c>
      <c r="J107" s="41">
        <v>7000000</v>
      </c>
      <c r="K107" s="41">
        <f t="shared" si="7"/>
        <v>8274150</v>
      </c>
    </row>
    <row r="108" spans="1:11" s="39" customFormat="1" ht="15">
      <c r="A108" s="34">
        <v>99</v>
      </c>
      <c r="B108" s="35" t="s">
        <v>117</v>
      </c>
      <c r="C108" s="36">
        <v>2711000</v>
      </c>
      <c r="D108" s="40">
        <v>38622000</v>
      </c>
      <c r="E108" s="41">
        <f t="shared" si="4"/>
        <v>15448800</v>
      </c>
      <c r="F108" s="41">
        <v>80600000</v>
      </c>
      <c r="G108" s="41">
        <f t="shared" si="5"/>
        <v>54002000</v>
      </c>
      <c r="H108" s="41">
        <f t="shared" si="6"/>
        <v>41264200</v>
      </c>
      <c r="I108" s="41">
        <v>31011000</v>
      </c>
      <c r="J108" s="41">
        <v>5400000</v>
      </c>
      <c r="K108" s="41">
        <f t="shared" si="7"/>
        <v>4853200</v>
      </c>
    </row>
    <row r="109" spans="1:11" s="39" customFormat="1" ht="15">
      <c r="A109" s="34">
        <v>100</v>
      </c>
      <c r="B109" s="35" t="s">
        <v>118</v>
      </c>
      <c r="C109" s="36">
        <v>4216000</v>
      </c>
      <c r="D109" s="40">
        <v>47085000</v>
      </c>
      <c r="E109" s="41">
        <f t="shared" si="4"/>
        <v>18834000</v>
      </c>
      <c r="F109" s="41">
        <v>105300000</v>
      </c>
      <c r="G109" s="41">
        <f t="shared" si="5"/>
        <v>70551000</v>
      </c>
      <c r="H109" s="41">
        <f t="shared" si="6"/>
        <v>55933000</v>
      </c>
      <c r="I109" s="41">
        <v>46416000</v>
      </c>
      <c r="J109" s="41">
        <v>5600000</v>
      </c>
      <c r="K109" s="41">
        <f t="shared" si="7"/>
        <v>3917000</v>
      </c>
    </row>
    <row r="110" spans="1:11" s="39" customFormat="1" ht="15">
      <c r="A110" s="34">
        <v>101</v>
      </c>
      <c r="B110" s="35" t="s">
        <v>119</v>
      </c>
      <c r="C110" s="36">
        <v>-7748000</v>
      </c>
      <c r="D110" s="40">
        <v>39165000</v>
      </c>
      <c r="E110" s="41">
        <f t="shared" si="4"/>
        <v>15666000</v>
      </c>
      <c r="F110" s="41">
        <v>100169000</v>
      </c>
      <c r="G110" s="41">
        <f t="shared" si="5"/>
        <v>67113230</v>
      </c>
      <c r="H110" s="41">
        <f t="shared" si="6"/>
        <v>43699230</v>
      </c>
      <c r="I110" s="41">
        <v>22852000</v>
      </c>
      <c r="J110" s="41">
        <v>4800000</v>
      </c>
      <c r="K110" s="41">
        <f t="shared" si="7"/>
        <v>16047230</v>
      </c>
    </row>
    <row r="111" spans="1:11" s="39" customFormat="1" ht="15">
      <c r="A111" s="34">
        <v>102</v>
      </c>
      <c r="B111" s="35" t="s">
        <v>120</v>
      </c>
      <c r="C111" s="36">
        <v>19627000</v>
      </c>
      <c r="D111" s="40">
        <v>58798000</v>
      </c>
      <c r="E111" s="41">
        <f t="shared" si="4"/>
        <v>23519200</v>
      </c>
      <c r="F111" s="41">
        <v>118000000</v>
      </c>
      <c r="G111" s="41">
        <f t="shared" si="5"/>
        <v>79060000</v>
      </c>
      <c r="H111" s="41">
        <f t="shared" si="6"/>
        <v>75167800</v>
      </c>
      <c r="I111" s="41">
        <v>65526000</v>
      </c>
      <c r="J111" s="41">
        <v>8200000</v>
      </c>
      <c r="K111" s="41">
        <f t="shared" si="7"/>
        <v>1441800</v>
      </c>
    </row>
    <row r="112" spans="1:11" s="39" customFormat="1" ht="15">
      <c r="A112" s="34">
        <v>103</v>
      </c>
      <c r="B112" s="35" t="s">
        <v>121</v>
      </c>
      <c r="C112" s="36">
        <v>3800000</v>
      </c>
      <c r="D112" s="40">
        <v>39800000</v>
      </c>
      <c r="E112" s="41">
        <f t="shared" si="4"/>
        <v>15920000</v>
      </c>
      <c r="F112" s="41">
        <v>78081000</v>
      </c>
      <c r="G112" s="41">
        <f t="shared" si="5"/>
        <v>52314270</v>
      </c>
      <c r="H112" s="41">
        <f t="shared" si="6"/>
        <v>40194270</v>
      </c>
      <c r="I112" s="41">
        <v>33000000</v>
      </c>
      <c r="J112" s="41">
        <v>5600000</v>
      </c>
      <c r="K112" s="41">
        <f t="shared" si="7"/>
        <v>1594270</v>
      </c>
    </row>
    <row r="113" spans="1:11" s="39" customFormat="1" ht="15">
      <c r="A113" s="34">
        <v>104</v>
      </c>
      <c r="B113" s="35" t="s">
        <v>122</v>
      </c>
      <c r="C113" s="36">
        <v>9530000</v>
      </c>
      <c r="D113" s="40">
        <v>57047000</v>
      </c>
      <c r="E113" s="41">
        <f t="shared" si="4"/>
        <v>22818800</v>
      </c>
      <c r="F113" s="41">
        <v>120000000</v>
      </c>
      <c r="G113" s="41">
        <f t="shared" si="5"/>
        <v>80400000</v>
      </c>
      <c r="H113" s="41">
        <f t="shared" si="6"/>
        <v>67111200</v>
      </c>
      <c r="I113" s="41">
        <v>54628000</v>
      </c>
      <c r="J113" s="41">
        <v>9800000</v>
      </c>
      <c r="K113" s="41">
        <f t="shared" si="7"/>
        <v>2683200</v>
      </c>
    </row>
    <row r="114" spans="1:11" s="39" customFormat="1" ht="15">
      <c r="A114" s="34">
        <v>105</v>
      </c>
      <c r="B114" s="35" t="s">
        <v>123</v>
      </c>
      <c r="C114" s="36">
        <v>4100000</v>
      </c>
      <c r="D114" s="40">
        <v>60815000</v>
      </c>
      <c r="E114" s="41">
        <f t="shared" si="4"/>
        <v>24326000</v>
      </c>
      <c r="F114" s="41">
        <v>125762719</v>
      </c>
      <c r="G114" s="41">
        <f t="shared" si="5"/>
        <v>84261021.73</v>
      </c>
      <c r="H114" s="41">
        <f t="shared" si="6"/>
        <v>64035021.730000004</v>
      </c>
      <c r="I114" s="41">
        <v>52000000</v>
      </c>
      <c r="J114" s="41">
        <v>8200000</v>
      </c>
      <c r="K114" s="41">
        <f t="shared" si="7"/>
        <v>3835021.730000004</v>
      </c>
    </row>
    <row r="115" spans="1:11" s="39" customFormat="1" ht="15">
      <c r="A115" s="34">
        <v>106</v>
      </c>
      <c r="B115" s="35" t="s">
        <v>124</v>
      </c>
      <c r="C115" s="36">
        <v>-1810000</v>
      </c>
      <c r="D115" s="40">
        <v>53682000</v>
      </c>
      <c r="E115" s="41">
        <f t="shared" si="4"/>
        <v>21472800</v>
      </c>
      <c r="F115" s="41">
        <v>132434036</v>
      </c>
      <c r="G115" s="41">
        <f t="shared" si="5"/>
        <v>88730804.12</v>
      </c>
      <c r="H115" s="41">
        <f t="shared" si="6"/>
        <v>65448004.120000005</v>
      </c>
      <c r="I115" s="41">
        <v>49290000</v>
      </c>
      <c r="J115" s="41">
        <v>7800000</v>
      </c>
      <c r="K115" s="41">
        <f t="shared" si="7"/>
        <v>8358004.120000005</v>
      </c>
    </row>
    <row r="116" spans="1:11" s="39" customFormat="1" ht="15">
      <c r="A116" s="34">
        <v>107</v>
      </c>
      <c r="B116" s="35" t="s">
        <v>125</v>
      </c>
      <c r="C116" s="36">
        <v>5254000</v>
      </c>
      <c r="D116" s="40">
        <v>34555000</v>
      </c>
      <c r="E116" s="41">
        <f t="shared" si="4"/>
        <v>13822000</v>
      </c>
      <c r="F116" s="41">
        <v>70622400</v>
      </c>
      <c r="G116" s="41">
        <f t="shared" si="5"/>
        <v>47317008</v>
      </c>
      <c r="H116" s="41">
        <f t="shared" si="6"/>
        <v>38749008</v>
      </c>
      <c r="I116" s="41">
        <v>33353000</v>
      </c>
      <c r="J116" s="41">
        <v>3800000</v>
      </c>
      <c r="K116" s="41">
        <f t="shared" si="7"/>
        <v>1596008</v>
      </c>
    </row>
    <row r="117" spans="1:11" s="39" customFormat="1" ht="15">
      <c r="A117" s="34">
        <v>108</v>
      </c>
      <c r="B117" s="35" t="s">
        <v>126</v>
      </c>
      <c r="C117" s="36">
        <v>2698000</v>
      </c>
      <c r="D117" s="40">
        <v>40280000</v>
      </c>
      <c r="E117" s="41">
        <f t="shared" si="4"/>
        <v>16112000</v>
      </c>
      <c r="F117" s="41">
        <v>80677300</v>
      </c>
      <c r="G117" s="41">
        <f t="shared" si="5"/>
        <v>54053791</v>
      </c>
      <c r="H117" s="41">
        <f t="shared" si="6"/>
        <v>40639791</v>
      </c>
      <c r="I117" s="41">
        <v>34398000</v>
      </c>
      <c r="J117" s="41">
        <v>4600000</v>
      </c>
      <c r="K117" s="41">
        <f t="shared" si="7"/>
        <v>1641791</v>
      </c>
    </row>
    <row r="118" spans="1:11" s="39" customFormat="1" ht="15">
      <c r="A118" s="34">
        <v>109</v>
      </c>
      <c r="B118" s="35" t="s">
        <v>127</v>
      </c>
      <c r="C118" s="36">
        <v>24846000</v>
      </c>
      <c r="D118" s="40">
        <v>68229000</v>
      </c>
      <c r="E118" s="41">
        <f t="shared" si="4"/>
        <v>27291600</v>
      </c>
      <c r="F118" s="41">
        <v>140119200</v>
      </c>
      <c r="G118" s="41">
        <f t="shared" si="5"/>
        <v>93879864</v>
      </c>
      <c r="H118" s="41">
        <f t="shared" si="6"/>
        <v>91434264</v>
      </c>
      <c r="I118" s="41">
        <v>72545000</v>
      </c>
      <c r="J118" s="41">
        <v>8600000</v>
      </c>
      <c r="K118" s="41">
        <f t="shared" si="7"/>
        <v>10289264</v>
      </c>
    </row>
    <row r="119" spans="1:11" s="39" customFormat="1" ht="15">
      <c r="A119" s="34">
        <v>110</v>
      </c>
      <c r="B119" s="35" t="s">
        <v>128</v>
      </c>
      <c r="C119" s="36">
        <v>4754000</v>
      </c>
      <c r="D119" s="40">
        <v>49459000</v>
      </c>
      <c r="E119" s="41">
        <f t="shared" si="4"/>
        <v>19783600</v>
      </c>
      <c r="F119" s="41">
        <v>97076317</v>
      </c>
      <c r="G119" s="41">
        <f t="shared" si="5"/>
        <v>65041132.39</v>
      </c>
      <c r="H119" s="41">
        <f t="shared" si="6"/>
        <v>50011532.39</v>
      </c>
      <c r="I119" s="41">
        <v>39854000</v>
      </c>
      <c r="J119" s="41">
        <v>7800000</v>
      </c>
      <c r="K119" s="41">
        <f t="shared" si="7"/>
        <v>2357532.3900000006</v>
      </c>
    </row>
    <row r="120" spans="1:11" s="39" customFormat="1" ht="15">
      <c r="A120" s="34">
        <v>111</v>
      </c>
      <c r="B120" s="35" t="s">
        <v>129</v>
      </c>
      <c r="C120" s="36">
        <v>8278000</v>
      </c>
      <c r="D120" s="40">
        <v>36960000</v>
      </c>
      <c r="E120" s="41">
        <f t="shared" si="4"/>
        <v>14784000</v>
      </c>
      <c r="F120" s="41">
        <v>80520400</v>
      </c>
      <c r="G120" s="41">
        <f t="shared" si="5"/>
        <v>53948668</v>
      </c>
      <c r="H120" s="41">
        <f t="shared" si="6"/>
        <v>47442668</v>
      </c>
      <c r="I120" s="41">
        <v>41478000</v>
      </c>
      <c r="J120" s="41">
        <v>3600000</v>
      </c>
      <c r="K120" s="41">
        <f t="shared" si="7"/>
        <v>2364668</v>
      </c>
    </row>
    <row r="121" spans="1:11" s="39" customFormat="1" ht="15">
      <c r="A121" s="34">
        <v>112</v>
      </c>
      <c r="B121" s="35" t="s">
        <v>130</v>
      </c>
      <c r="C121" s="36">
        <v>5210000</v>
      </c>
      <c r="D121" s="40">
        <v>49805000</v>
      </c>
      <c r="E121" s="41">
        <f t="shared" si="4"/>
        <v>19922000</v>
      </c>
      <c r="F121" s="41">
        <v>100065261</v>
      </c>
      <c r="G121" s="41">
        <f t="shared" si="5"/>
        <v>67043724.870000005</v>
      </c>
      <c r="H121" s="41">
        <f t="shared" si="6"/>
        <v>52331724.870000005</v>
      </c>
      <c r="I121" s="41">
        <v>39410000</v>
      </c>
      <c r="J121" s="41">
        <v>7600000</v>
      </c>
      <c r="K121" s="41">
        <f t="shared" si="7"/>
        <v>5321724.870000005</v>
      </c>
    </row>
    <row r="122" spans="1:11" s="39" customFormat="1" ht="15">
      <c r="A122" s="34">
        <v>113</v>
      </c>
      <c r="B122" s="43" t="s">
        <v>131</v>
      </c>
      <c r="C122" s="36">
        <v>-2682000</v>
      </c>
      <c r="D122" s="40">
        <v>102041000</v>
      </c>
      <c r="E122" s="41">
        <f t="shared" si="4"/>
        <v>40816400</v>
      </c>
      <c r="F122" s="41">
        <f>182596679+8340768</f>
        <v>190937447</v>
      </c>
      <c r="G122" s="41">
        <f t="shared" si="5"/>
        <v>127928089.49000001</v>
      </c>
      <c r="H122" s="41">
        <f t="shared" si="6"/>
        <v>84429689.49000001</v>
      </c>
      <c r="I122" s="41">
        <v>60118000</v>
      </c>
      <c r="J122" s="41">
        <v>23200000</v>
      </c>
      <c r="K122" s="41">
        <f t="shared" si="7"/>
        <v>1111689.4900000095</v>
      </c>
    </row>
    <row r="123" spans="1:11" s="39" customFormat="1" ht="15">
      <c r="A123" s="34">
        <v>114</v>
      </c>
      <c r="B123" s="43" t="s">
        <v>132</v>
      </c>
      <c r="C123" s="36">
        <v>-4625000</v>
      </c>
      <c r="D123" s="40">
        <v>36759000</v>
      </c>
      <c r="E123" s="41">
        <f t="shared" si="4"/>
        <v>14703600</v>
      </c>
      <c r="F123" s="41">
        <v>102862944</v>
      </c>
      <c r="G123" s="41">
        <f t="shared" si="5"/>
        <v>68918172.48</v>
      </c>
      <c r="H123" s="41">
        <f t="shared" si="6"/>
        <v>49589572.480000004</v>
      </c>
      <c r="I123" s="41">
        <v>28000000</v>
      </c>
      <c r="J123" s="41">
        <v>6600000</v>
      </c>
      <c r="K123" s="41">
        <f t="shared" si="7"/>
        <v>14989572.480000004</v>
      </c>
    </row>
    <row r="124" spans="1:11" s="39" customFormat="1" ht="15">
      <c r="A124" s="34">
        <v>115</v>
      </c>
      <c r="B124" s="43" t="s">
        <v>133</v>
      </c>
      <c r="C124" s="36">
        <v>5524000</v>
      </c>
      <c r="D124" s="40">
        <v>32580000</v>
      </c>
      <c r="E124" s="41">
        <f t="shared" si="4"/>
        <v>13032000</v>
      </c>
      <c r="F124" s="41">
        <v>65550000</v>
      </c>
      <c r="G124" s="41">
        <f t="shared" si="5"/>
        <v>43918500</v>
      </c>
      <c r="H124" s="41">
        <f t="shared" si="6"/>
        <v>36410500</v>
      </c>
      <c r="I124" s="41">
        <v>30324000</v>
      </c>
      <c r="J124" s="41">
        <v>6400000</v>
      </c>
      <c r="K124" s="41">
        <f t="shared" si="7"/>
        <v>-313500</v>
      </c>
    </row>
    <row r="125" spans="1:11" s="39" customFormat="1" ht="15">
      <c r="A125" s="34">
        <v>116</v>
      </c>
      <c r="B125" s="43" t="s">
        <v>134</v>
      </c>
      <c r="C125" s="36">
        <v>1097000</v>
      </c>
      <c r="D125" s="40">
        <v>27319000</v>
      </c>
      <c r="E125" s="41">
        <f t="shared" si="4"/>
        <v>10927600</v>
      </c>
      <c r="F125" s="41">
        <v>54639816</v>
      </c>
      <c r="G125" s="41">
        <f t="shared" si="5"/>
        <v>36608676.72</v>
      </c>
      <c r="H125" s="41">
        <f t="shared" si="6"/>
        <v>26778076.72</v>
      </c>
      <c r="I125" s="41">
        <v>21197000</v>
      </c>
      <c r="J125" s="41">
        <v>3800000</v>
      </c>
      <c r="K125" s="41">
        <f t="shared" si="7"/>
        <v>1781076.7199999988</v>
      </c>
    </row>
    <row r="126" spans="1:11" s="39" customFormat="1" ht="15">
      <c r="A126" s="34">
        <v>117</v>
      </c>
      <c r="B126" s="43" t="s">
        <v>135</v>
      </c>
      <c r="C126" s="36">
        <v>3283000</v>
      </c>
      <c r="D126" s="40">
        <v>44491000</v>
      </c>
      <c r="E126" s="41">
        <f t="shared" si="4"/>
        <v>17796400</v>
      </c>
      <c r="F126" s="41">
        <v>89872160</v>
      </c>
      <c r="G126" s="41">
        <f t="shared" si="5"/>
        <v>60214347.2</v>
      </c>
      <c r="H126" s="41">
        <f t="shared" si="6"/>
        <v>45700947.2</v>
      </c>
      <c r="I126" s="41">
        <v>31483000</v>
      </c>
      <c r="J126" s="41">
        <v>11600000</v>
      </c>
      <c r="K126" s="41">
        <f t="shared" si="7"/>
        <v>2617947.200000003</v>
      </c>
    </row>
    <row r="127" spans="1:11" s="39" customFormat="1" ht="15">
      <c r="A127" s="34">
        <v>118</v>
      </c>
      <c r="B127" s="43" t="s">
        <v>136</v>
      </c>
      <c r="C127" s="36">
        <v>-1063000</v>
      </c>
      <c r="D127" s="40">
        <v>30101000</v>
      </c>
      <c r="E127" s="41">
        <f t="shared" si="4"/>
        <v>12040400</v>
      </c>
      <c r="F127" s="41">
        <v>56300221</v>
      </c>
      <c r="G127" s="41">
        <f t="shared" si="5"/>
        <v>37721148.07</v>
      </c>
      <c r="H127" s="41">
        <f t="shared" si="6"/>
        <v>24617748.07</v>
      </c>
      <c r="I127" s="41">
        <v>20138000</v>
      </c>
      <c r="J127" s="41">
        <v>4600000</v>
      </c>
      <c r="K127" s="41">
        <f t="shared" si="7"/>
        <v>-120251.9299999997</v>
      </c>
    </row>
    <row r="128" spans="1:11" s="39" customFormat="1" ht="15">
      <c r="A128" s="34">
        <v>119</v>
      </c>
      <c r="B128" s="47" t="s">
        <v>137</v>
      </c>
      <c r="C128" s="48">
        <v>10875000</v>
      </c>
      <c r="D128" s="40">
        <v>16357000</v>
      </c>
      <c r="E128" s="41">
        <f t="shared" si="4"/>
        <v>6542800</v>
      </c>
      <c r="F128" s="40">
        <v>37900000</v>
      </c>
      <c r="G128" s="41">
        <f t="shared" si="5"/>
        <v>25393000</v>
      </c>
      <c r="H128" s="41">
        <f t="shared" si="6"/>
        <v>29725200</v>
      </c>
      <c r="I128" s="40">
        <v>25474000</v>
      </c>
      <c r="J128" s="40">
        <v>2800000</v>
      </c>
      <c r="K128" s="41">
        <f t="shared" si="7"/>
        <v>1451200</v>
      </c>
    </row>
    <row r="129" spans="1:11" s="39" customFormat="1" ht="15">
      <c r="A129" s="34">
        <v>120</v>
      </c>
      <c r="B129" s="43" t="s">
        <v>138</v>
      </c>
      <c r="C129" s="49">
        <v>-1007000</v>
      </c>
      <c r="D129" s="40">
        <v>39483000</v>
      </c>
      <c r="E129" s="41">
        <f t="shared" si="4"/>
        <v>15793200</v>
      </c>
      <c r="F129" s="41">
        <v>51800000</v>
      </c>
      <c r="G129" s="41">
        <f t="shared" si="5"/>
        <v>34706000</v>
      </c>
      <c r="H129" s="41">
        <f t="shared" si="6"/>
        <v>17905800</v>
      </c>
      <c r="I129" s="41">
        <v>13293000</v>
      </c>
      <c r="J129" s="41">
        <v>9400000</v>
      </c>
      <c r="K129" s="41">
        <f t="shared" si="7"/>
        <v>-4787200</v>
      </c>
    </row>
    <row r="130" spans="1:11" s="39" customFormat="1" ht="15">
      <c r="A130" s="34">
        <v>121</v>
      </c>
      <c r="B130" s="50" t="s">
        <v>139</v>
      </c>
      <c r="C130" s="36">
        <v>11779000</v>
      </c>
      <c r="D130" s="40">
        <v>10773000</v>
      </c>
      <c r="E130" s="41">
        <f t="shared" si="4"/>
        <v>4309200</v>
      </c>
      <c r="F130" s="44">
        <v>10596405</v>
      </c>
      <c r="G130" s="41">
        <f t="shared" si="5"/>
        <v>7099591.350000001</v>
      </c>
      <c r="H130" s="41">
        <f t="shared" si="6"/>
        <v>14569391.350000001</v>
      </c>
      <c r="I130" s="41">
        <v>10000000</v>
      </c>
      <c r="J130" s="41">
        <v>2960000</v>
      </c>
      <c r="K130" s="41">
        <f t="shared" si="7"/>
        <v>1609391.3500000015</v>
      </c>
    </row>
    <row r="131" spans="1:11" s="39" customFormat="1" ht="15">
      <c r="A131" s="34">
        <v>122</v>
      </c>
      <c r="B131" s="43" t="s">
        <v>140</v>
      </c>
      <c r="C131" s="36">
        <v>4674000</v>
      </c>
      <c r="D131" s="40">
        <v>27795000</v>
      </c>
      <c r="E131" s="41">
        <f t="shared" si="4"/>
        <v>11118000</v>
      </c>
      <c r="F131" s="41">
        <v>59275533</v>
      </c>
      <c r="G131" s="41">
        <f t="shared" si="5"/>
        <v>39714607.11</v>
      </c>
      <c r="H131" s="41">
        <f t="shared" si="6"/>
        <v>33270607.11</v>
      </c>
      <c r="I131" s="41">
        <v>26561000</v>
      </c>
      <c r="J131" s="41">
        <v>5200000</v>
      </c>
      <c r="K131" s="41">
        <f t="shared" si="7"/>
        <v>1509607.1099999994</v>
      </c>
    </row>
    <row r="132" spans="1:11" s="39" customFormat="1" ht="15">
      <c r="A132" s="34">
        <v>123</v>
      </c>
      <c r="B132" s="50" t="s">
        <v>141</v>
      </c>
      <c r="C132" s="36">
        <v>16174000</v>
      </c>
      <c r="D132" s="40">
        <v>26887000</v>
      </c>
      <c r="E132" s="41">
        <f t="shared" si="4"/>
        <v>10754800</v>
      </c>
      <c r="F132" s="41">
        <v>60000000</v>
      </c>
      <c r="G132" s="41">
        <f t="shared" si="5"/>
        <v>40200000</v>
      </c>
      <c r="H132" s="41">
        <f t="shared" si="6"/>
        <v>45619200</v>
      </c>
      <c r="I132" s="41">
        <v>38000000</v>
      </c>
      <c r="J132" s="41">
        <v>4174000</v>
      </c>
      <c r="K132" s="41">
        <f t="shared" si="7"/>
        <v>3445200</v>
      </c>
    </row>
    <row r="133" spans="1:11" s="52" customFormat="1" ht="15">
      <c r="A133" s="34">
        <v>124</v>
      </c>
      <c r="B133" s="50" t="s">
        <v>142</v>
      </c>
      <c r="C133" s="36"/>
      <c r="D133" s="51">
        <v>19520000</v>
      </c>
      <c r="E133" s="51">
        <f t="shared" si="4"/>
        <v>7808000</v>
      </c>
      <c r="F133" s="51">
        <v>33087208</v>
      </c>
      <c r="G133" s="51">
        <f t="shared" si="5"/>
        <v>22168429.360000003</v>
      </c>
      <c r="H133" s="51">
        <v>22168000</v>
      </c>
      <c r="I133" s="51">
        <v>8000000</v>
      </c>
      <c r="J133" s="51">
        <v>4100000</v>
      </c>
      <c r="K133" s="41">
        <f t="shared" si="7"/>
        <v>10068000</v>
      </c>
    </row>
    <row r="134" spans="1:11" s="39" customFormat="1" ht="15">
      <c r="A134" s="34">
        <v>125</v>
      </c>
      <c r="B134" s="50" t="s">
        <v>143</v>
      </c>
      <c r="C134" s="36">
        <v>20170000</v>
      </c>
      <c r="D134" s="40">
        <v>19597000</v>
      </c>
      <c r="E134" s="41">
        <f t="shared" si="4"/>
        <v>7838800</v>
      </c>
      <c r="F134" s="41">
        <v>37400000</v>
      </c>
      <c r="G134" s="41">
        <f t="shared" si="5"/>
        <v>25058000</v>
      </c>
      <c r="H134" s="41">
        <f>G134-E134+C134</f>
        <v>37389200</v>
      </c>
      <c r="I134" s="41">
        <v>30170000</v>
      </c>
      <c r="J134" s="41">
        <v>3000000</v>
      </c>
      <c r="K134" s="41">
        <f t="shared" si="7"/>
        <v>4219200</v>
      </c>
    </row>
    <row r="135" spans="1:11" s="39" customFormat="1" ht="15">
      <c r="A135" s="34">
        <v>126</v>
      </c>
      <c r="B135" s="53" t="s">
        <v>144</v>
      </c>
      <c r="C135" s="36">
        <v>10618000</v>
      </c>
      <c r="D135" s="40">
        <v>94741000</v>
      </c>
      <c r="E135" s="41">
        <f t="shared" si="4"/>
        <v>37896400</v>
      </c>
      <c r="F135" s="41">
        <v>189780000</v>
      </c>
      <c r="G135" s="41">
        <f t="shared" si="5"/>
        <v>127152600.00000001</v>
      </c>
      <c r="H135" s="41">
        <f>G135-E135+C135</f>
        <v>99874200.00000001</v>
      </c>
      <c r="I135" s="51">
        <v>60000000</v>
      </c>
      <c r="J135" s="51">
        <v>12450000</v>
      </c>
      <c r="K135" s="41">
        <f t="shared" si="7"/>
        <v>27424200.000000015</v>
      </c>
    </row>
    <row r="136" spans="1:11" s="39" customFormat="1" ht="15">
      <c r="A136" s="34">
        <v>127</v>
      </c>
      <c r="B136" s="50" t="s">
        <v>145</v>
      </c>
      <c r="C136" s="36">
        <v>42000</v>
      </c>
      <c r="D136" s="40">
        <v>38325000</v>
      </c>
      <c r="E136" s="41">
        <f t="shared" si="4"/>
        <v>15330000</v>
      </c>
      <c r="F136" s="41">
        <v>45180000</v>
      </c>
      <c r="G136" s="41">
        <f t="shared" si="5"/>
        <v>30270600</v>
      </c>
      <c r="H136" s="41">
        <v>20415000</v>
      </c>
      <c r="I136" s="41">
        <v>21000000</v>
      </c>
      <c r="J136" s="41">
        <v>3242000</v>
      </c>
      <c r="K136" s="41">
        <f t="shared" si="7"/>
        <v>-3827000</v>
      </c>
    </row>
    <row r="137" spans="1:11" s="39" customFormat="1" ht="15">
      <c r="A137" s="34">
        <v>128</v>
      </c>
      <c r="B137" s="50" t="s">
        <v>146</v>
      </c>
      <c r="C137" s="36">
        <v>139000</v>
      </c>
      <c r="D137" s="40">
        <v>1000000</v>
      </c>
      <c r="E137" s="41">
        <f t="shared" si="4"/>
        <v>400000</v>
      </c>
      <c r="F137" s="41">
        <v>8952000</v>
      </c>
      <c r="G137" s="41">
        <f t="shared" si="5"/>
        <v>5997840</v>
      </c>
      <c r="H137" s="41">
        <f>G137-E137+C137</f>
        <v>5736840</v>
      </c>
      <c r="I137" s="51">
        <v>3800000</v>
      </c>
      <c r="J137" s="51"/>
      <c r="K137" s="41">
        <f t="shared" si="7"/>
        <v>1936840</v>
      </c>
    </row>
    <row r="138" spans="1:11" s="39" customFormat="1" ht="15">
      <c r="A138" s="34">
        <v>129</v>
      </c>
      <c r="B138" s="50" t="s">
        <v>147</v>
      </c>
      <c r="C138" s="36">
        <v>-187000</v>
      </c>
      <c r="D138" s="40">
        <v>30252000</v>
      </c>
      <c r="E138" s="41">
        <f t="shared" si="4"/>
        <v>12100800</v>
      </c>
      <c r="F138" s="41">
        <v>55316000</v>
      </c>
      <c r="G138" s="41">
        <f t="shared" si="5"/>
        <v>37061720</v>
      </c>
      <c r="H138" s="41">
        <f>G138-E138+C138+11000000</f>
        <v>35773920</v>
      </c>
      <c r="I138" s="51">
        <v>32000000</v>
      </c>
      <c r="J138" s="51">
        <v>4685000</v>
      </c>
      <c r="K138" s="41">
        <f t="shared" si="7"/>
        <v>-911080</v>
      </c>
    </row>
    <row r="139" spans="1:11" s="39" customFormat="1" ht="15">
      <c r="A139" s="34">
        <v>130</v>
      </c>
      <c r="B139" s="50" t="s">
        <v>148</v>
      </c>
      <c r="C139" s="36">
        <v>640000</v>
      </c>
      <c r="D139" s="40">
        <v>24090000</v>
      </c>
      <c r="E139" s="41">
        <f t="shared" si="4"/>
        <v>9636000</v>
      </c>
      <c r="F139" s="41">
        <v>56851600</v>
      </c>
      <c r="G139" s="41">
        <f t="shared" si="5"/>
        <v>38090572</v>
      </c>
      <c r="H139" s="41">
        <f>G139-E139+C139</f>
        <v>29094572</v>
      </c>
      <c r="I139" s="51">
        <v>27600000</v>
      </c>
      <c r="J139" s="51">
        <v>4300000</v>
      </c>
      <c r="K139" s="41">
        <f t="shared" si="7"/>
        <v>-2805428</v>
      </c>
    </row>
    <row r="140" spans="1:11" s="39" customFormat="1" ht="15">
      <c r="A140" s="34">
        <v>131</v>
      </c>
      <c r="B140" s="50" t="s">
        <v>149</v>
      </c>
      <c r="C140" s="36"/>
      <c r="D140" s="40">
        <v>5991000</v>
      </c>
      <c r="E140" s="41">
        <f>D140*40%</f>
        <v>2396400</v>
      </c>
      <c r="F140" s="41">
        <v>11983000</v>
      </c>
      <c r="G140" s="41">
        <f>F140*67%</f>
        <v>8028610.000000001</v>
      </c>
      <c r="H140" s="41">
        <v>8028000</v>
      </c>
      <c r="I140" s="51">
        <v>7500000</v>
      </c>
      <c r="J140" s="51"/>
      <c r="K140" s="41">
        <f>H140-I140-J140</f>
        <v>528000</v>
      </c>
    </row>
    <row r="141" spans="1:11" s="39" customFormat="1" ht="15">
      <c r="A141" s="34">
        <v>132</v>
      </c>
      <c r="B141" s="54" t="s">
        <v>150</v>
      </c>
      <c r="C141" s="36">
        <v>13722000</v>
      </c>
      <c r="D141" s="40">
        <v>7296000</v>
      </c>
      <c r="E141" s="41">
        <f>D141*40%</f>
        <v>2918400</v>
      </c>
      <c r="F141" s="41">
        <v>15680000</v>
      </c>
      <c r="G141" s="41">
        <f>F141*67%</f>
        <v>10505600</v>
      </c>
      <c r="H141" s="41">
        <f>G141-E141+C141</f>
        <v>21309200</v>
      </c>
      <c r="I141" s="51">
        <v>16700000</v>
      </c>
      <c r="J141" s="51">
        <v>2550000</v>
      </c>
      <c r="K141" s="41">
        <f>H141-I141-J141</f>
        <v>2059200</v>
      </c>
    </row>
    <row r="142" spans="1:11" s="39" customFormat="1" ht="15">
      <c r="A142" s="34">
        <v>133</v>
      </c>
      <c r="B142" s="50" t="s">
        <v>151</v>
      </c>
      <c r="C142" s="36">
        <v>486000</v>
      </c>
      <c r="D142" s="40">
        <v>47114000</v>
      </c>
      <c r="E142" s="41">
        <f>D142*40%</f>
        <v>18845600</v>
      </c>
      <c r="F142" s="41">
        <v>92181850</v>
      </c>
      <c r="G142" s="41">
        <f>F142*67%</f>
        <v>61761839.5</v>
      </c>
      <c r="H142" s="41">
        <v>61762000</v>
      </c>
      <c r="I142" s="51">
        <v>35000000</v>
      </c>
      <c r="J142" s="51">
        <v>7016000</v>
      </c>
      <c r="K142" s="41">
        <f>H142-I142-J142</f>
        <v>19746000</v>
      </c>
    </row>
    <row r="143" spans="1:11" s="39" customFormat="1" ht="15">
      <c r="A143" s="55">
        <v>134</v>
      </c>
      <c r="B143" s="50" t="s">
        <v>152</v>
      </c>
      <c r="C143" s="56">
        <v>605000</v>
      </c>
      <c r="D143" s="57">
        <v>28284000</v>
      </c>
      <c r="E143" s="58">
        <f>D143*40%</f>
        <v>11313600</v>
      </c>
      <c r="F143" s="58">
        <v>57500000</v>
      </c>
      <c r="G143" s="58">
        <f>F143*67%</f>
        <v>38525000</v>
      </c>
      <c r="H143" s="58">
        <f>G143-E143+C143</f>
        <v>27816400</v>
      </c>
      <c r="I143" s="59">
        <v>20000000</v>
      </c>
      <c r="J143" s="59">
        <v>7440000</v>
      </c>
      <c r="K143" s="41">
        <f>H143-I143-J143</f>
        <v>376400</v>
      </c>
    </row>
    <row r="144" spans="1:11" s="63" customFormat="1" ht="14.25">
      <c r="A144" s="60"/>
      <c r="B144" s="61" t="s">
        <v>153</v>
      </c>
      <c r="C144" s="62">
        <f>SUM(C10:C143)</f>
        <v>885020000</v>
      </c>
      <c r="D144" s="62">
        <f aca="true" t="shared" si="8" ref="D144:K144">SUM(D10:D143)</f>
        <v>6151161000</v>
      </c>
      <c r="E144" s="62">
        <f t="shared" si="8"/>
        <v>2460464400</v>
      </c>
      <c r="F144" s="62">
        <f t="shared" si="8"/>
        <v>12750235144</v>
      </c>
      <c r="G144" s="62">
        <f t="shared" si="8"/>
        <v>8542657546.4800005</v>
      </c>
      <c r="H144" s="62">
        <f t="shared" si="8"/>
        <v>7012208667.62</v>
      </c>
      <c r="I144" s="62">
        <f t="shared" si="8"/>
        <v>5460378000</v>
      </c>
      <c r="J144" s="62">
        <f t="shared" si="8"/>
        <v>908757000</v>
      </c>
      <c r="K144" s="62">
        <f t="shared" si="8"/>
        <v>643073667.6200004</v>
      </c>
    </row>
    <row r="145" spans="1:11" s="63" customFormat="1" ht="14.25">
      <c r="A145" s="60"/>
      <c r="B145" s="61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s="63" customFormat="1" ht="14.25">
      <c r="A146" s="64"/>
      <c r="B146" s="65" t="s">
        <v>154</v>
      </c>
      <c r="C146" s="66"/>
      <c r="D146" s="66"/>
      <c r="E146" s="66"/>
      <c r="F146" s="66"/>
      <c r="G146" s="66"/>
      <c r="H146" s="66"/>
      <c r="I146" s="66"/>
      <c r="J146" s="66"/>
      <c r="K146" s="66"/>
    </row>
    <row r="147" spans="1:11" s="63" customFormat="1" ht="15">
      <c r="A147" s="64"/>
      <c r="B147" s="67" t="s">
        <v>155</v>
      </c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1:11" s="63" customFormat="1" ht="15">
      <c r="A148" s="64"/>
      <c r="B148" s="67" t="s">
        <v>156</v>
      </c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1:11" s="71" customFormat="1" ht="12.75">
      <c r="A149" s="68"/>
      <c r="B149" s="69"/>
      <c r="C149" s="70"/>
      <c r="D149" s="70"/>
      <c r="E149" s="70"/>
      <c r="F149" s="70"/>
      <c r="G149" s="70"/>
      <c r="H149" s="70"/>
      <c r="I149" s="70"/>
      <c r="J149" s="70"/>
      <c r="K149" s="70"/>
    </row>
    <row r="150" s="67" customFormat="1" ht="15"/>
  </sheetData>
  <sheetProtection/>
  <mergeCells count="15">
    <mergeCell ref="G5:G8"/>
    <mergeCell ref="H5:H8"/>
    <mergeCell ref="I5:I8"/>
    <mergeCell ref="J5:J8"/>
    <mergeCell ref="K5:K8"/>
    <mergeCell ref="H1:K1"/>
    <mergeCell ref="A3:K3"/>
    <mergeCell ref="B4:I4"/>
    <mergeCell ref="J4:K4"/>
    <mergeCell ref="A5:A8"/>
    <mergeCell ref="B5:B8"/>
    <mergeCell ref="C5:C8"/>
    <mergeCell ref="D5:D8"/>
    <mergeCell ref="E5:E8"/>
    <mergeCell ref="F5:F8"/>
  </mergeCells>
  <printOptions/>
  <pageMargins left="0" right="0" top="0" bottom="0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2018-04-23T06:50:16Z</cp:lastPrinted>
  <dcterms:created xsi:type="dcterms:W3CDTF">2018-04-23T04:26:12Z</dcterms:created>
  <dcterms:modified xsi:type="dcterms:W3CDTF">2018-04-23T06:53:24Z</dcterms:modified>
  <cp:category/>
  <cp:version/>
  <cp:contentType/>
  <cp:contentStatus/>
</cp:coreProperties>
</file>